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chum.lan\stbs\SERECO\MARCHES\MARCHES 2025\PRODUITS DE SANTE\LABOS\AO\AO - Réactifs labos - relance montantmax\DCE-2024-088-EM\"/>
    </mc:Choice>
  </mc:AlternateContent>
  <bookViews>
    <workbookView xWindow="0" yWindow="0" windowWidth="28800" windowHeight="11430"/>
  </bookViews>
  <sheets>
    <sheet name="Feuil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67" i="1" l="1"/>
  <c r="R66" i="1"/>
  <c r="R65" i="1"/>
  <c r="R64" i="1"/>
  <c r="R63" i="1"/>
  <c r="R62" i="1"/>
  <c r="R61" i="1"/>
  <c r="R60" i="1"/>
  <c r="R59" i="1"/>
  <c r="R58" i="1"/>
  <c r="R57" i="1"/>
  <c r="R56" i="1"/>
  <c r="R55" i="1"/>
  <c r="R54" i="1"/>
  <c r="R53" i="1"/>
  <c r="R52" i="1"/>
  <c r="R51" i="1"/>
  <c r="R50" i="1"/>
  <c r="R49" i="1"/>
  <c r="R48" i="1"/>
  <c r="R47" i="1"/>
  <c r="R46" i="1"/>
  <c r="R45" i="1"/>
  <c r="R44" i="1"/>
  <c r="R43" i="1"/>
  <c r="R42" i="1"/>
  <c r="R41" i="1"/>
  <c r="R40" i="1"/>
  <c r="R39" i="1"/>
  <c r="R38" i="1"/>
  <c r="R37" i="1"/>
  <c r="R36" i="1"/>
  <c r="R35" i="1"/>
  <c r="R34" i="1"/>
  <c r="R33" i="1"/>
  <c r="R32" i="1"/>
  <c r="R31" i="1"/>
  <c r="R30" i="1"/>
  <c r="R29" i="1"/>
  <c r="R28" i="1"/>
  <c r="R27" i="1"/>
  <c r="R26" i="1"/>
  <c r="R25" i="1"/>
  <c r="R24" i="1"/>
  <c r="R23" i="1"/>
  <c r="R22" i="1"/>
  <c r="R21" i="1"/>
  <c r="R20" i="1"/>
  <c r="R19" i="1"/>
  <c r="R18" i="1"/>
  <c r="R17" i="1"/>
  <c r="R16" i="1"/>
  <c r="R15" i="1"/>
  <c r="R14" i="1"/>
  <c r="R13" i="1"/>
  <c r="R12" i="1"/>
  <c r="R11" i="1"/>
  <c r="R10" i="1"/>
  <c r="R9" i="1"/>
  <c r="R8" i="1"/>
  <c r="R7" i="1"/>
  <c r="R6" i="1"/>
  <c r="R5" i="1"/>
  <c r="R4" i="1"/>
  <c r="Q67" i="1"/>
  <c r="Q66" i="1"/>
  <c r="Q65" i="1"/>
  <c r="Q64" i="1"/>
  <c r="Q63" i="1"/>
  <c r="Q62" i="1"/>
  <c r="Q61" i="1"/>
  <c r="Q60" i="1"/>
  <c r="Q59" i="1"/>
  <c r="Q58" i="1"/>
  <c r="Q57" i="1"/>
  <c r="Q56" i="1"/>
  <c r="Q55" i="1"/>
  <c r="Q54" i="1"/>
  <c r="Q53" i="1"/>
  <c r="Q52" i="1"/>
  <c r="Q51" i="1"/>
  <c r="Q50" i="1"/>
  <c r="Q49" i="1"/>
  <c r="Q48" i="1"/>
  <c r="Q47" i="1"/>
  <c r="Q46" i="1"/>
  <c r="Q45" i="1"/>
  <c r="Q44" i="1"/>
  <c r="Q43" i="1"/>
  <c r="Q42" i="1"/>
  <c r="Q41" i="1"/>
  <c r="Q40" i="1"/>
  <c r="Q39" i="1"/>
  <c r="Q38" i="1"/>
  <c r="Q37" i="1"/>
  <c r="Q36" i="1"/>
  <c r="Q35" i="1"/>
  <c r="Q34" i="1"/>
  <c r="Q33" i="1"/>
  <c r="Q32" i="1"/>
  <c r="Q31" i="1"/>
  <c r="Q30" i="1"/>
  <c r="Q29" i="1"/>
  <c r="Q28" i="1"/>
  <c r="Q27" i="1"/>
  <c r="Q26" i="1"/>
  <c r="Q25" i="1"/>
  <c r="Q24" i="1"/>
  <c r="Q23" i="1"/>
  <c r="Q22" i="1"/>
  <c r="Q21" i="1"/>
  <c r="Q20" i="1"/>
  <c r="Q19" i="1"/>
  <c r="Q18" i="1"/>
  <c r="Q17" i="1"/>
  <c r="Q16" i="1"/>
  <c r="Q15" i="1"/>
  <c r="Q14" i="1"/>
  <c r="Q13" i="1"/>
  <c r="Q12" i="1"/>
  <c r="Q11" i="1"/>
  <c r="Q10" i="1"/>
  <c r="Q9" i="1"/>
  <c r="Q8" i="1"/>
  <c r="Q7" i="1"/>
  <c r="Q6" i="1"/>
  <c r="Q5" i="1"/>
  <c r="Q4" i="1"/>
  <c r="N4" i="1"/>
  <c r="N67" i="1"/>
  <c r="N66" i="1"/>
  <c r="N65" i="1"/>
  <c r="N64" i="1"/>
  <c r="N63" i="1"/>
  <c r="N62" i="1"/>
  <c r="N61" i="1"/>
  <c r="N60" i="1"/>
  <c r="N59" i="1"/>
  <c r="N58" i="1"/>
  <c r="N57" i="1"/>
  <c r="N56" i="1"/>
  <c r="N55" i="1"/>
  <c r="N54" i="1"/>
  <c r="N53" i="1"/>
  <c r="N52" i="1"/>
  <c r="N51" i="1"/>
  <c r="N50" i="1"/>
  <c r="N49" i="1"/>
  <c r="N48" i="1"/>
  <c r="N47" i="1"/>
  <c r="N46" i="1"/>
  <c r="N45" i="1"/>
  <c r="N44" i="1"/>
  <c r="N43" i="1"/>
  <c r="N42" i="1"/>
  <c r="N41" i="1"/>
  <c r="N40" i="1"/>
  <c r="N39" i="1"/>
  <c r="N38" i="1"/>
  <c r="N37" i="1"/>
  <c r="N36" i="1"/>
  <c r="N35" i="1"/>
  <c r="N34" i="1"/>
  <c r="N33" i="1"/>
  <c r="N32" i="1"/>
  <c r="N31" i="1"/>
  <c r="N30" i="1"/>
  <c r="N29" i="1"/>
  <c r="N28" i="1"/>
  <c r="N27" i="1"/>
  <c r="N26" i="1"/>
  <c r="N25" i="1"/>
  <c r="N24" i="1"/>
  <c r="N23" i="1"/>
  <c r="N22" i="1"/>
  <c r="N21" i="1"/>
  <c r="N20" i="1"/>
  <c r="N19" i="1"/>
  <c r="N18" i="1"/>
  <c r="N17" i="1"/>
  <c r="N16" i="1"/>
  <c r="N15" i="1"/>
  <c r="N14" i="1"/>
  <c r="N13" i="1"/>
  <c r="N12" i="1"/>
  <c r="N11" i="1"/>
  <c r="N10" i="1"/>
  <c r="N9" i="1"/>
  <c r="N8" i="1"/>
  <c r="N7" i="1"/>
  <c r="N6" i="1"/>
  <c r="N5" i="1"/>
  <c r="M67" i="1"/>
  <c r="M66" i="1"/>
  <c r="M65" i="1"/>
  <c r="M64" i="1"/>
  <c r="M63" i="1"/>
  <c r="M62" i="1"/>
  <c r="M61" i="1"/>
  <c r="M60" i="1"/>
  <c r="M59" i="1"/>
  <c r="M58" i="1"/>
  <c r="M57" i="1"/>
  <c r="M56" i="1"/>
  <c r="M55" i="1"/>
  <c r="M54" i="1"/>
  <c r="M53" i="1"/>
  <c r="M52" i="1"/>
  <c r="M51" i="1"/>
  <c r="M50" i="1"/>
  <c r="M49" i="1"/>
  <c r="M48" i="1"/>
  <c r="M47" i="1"/>
  <c r="M46" i="1"/>
  <c r="M45" i="1"/>
  <c r="M44" i="1"/>
  <c r="M43" i="1"/>
  <c r="M42" i="1"/>
  <c r="M41" i="1"/>
  <c r="M40" i="1"/>
  <c r="M39" i="1"/>
  <c r="M38" i="1"/>
  <c r="M37" i="1"/>
  <c r="M36" i="1"/>
  <c r="M35" i="1"/>
  <c r="M34" i="1"/>
  <c r="M33" i="1"/>
  <c r="M32" i="1"/>
  <c r="M31" i="1"/>
  <c r="M30" i="1"/>
  <c r="M29" i="1"/>
  <c r="M28" i="1"/>
  <c r="M27" i="1"/>
  <c r="M26" i="1"/>
  <c r="M25" i="1"/>
  <c r="M24" i="1"/>
  <c r="M23" i="1"/>
  <c r="M22" i="1"/>
  <c r="M21" i="1"/>
  <c r="M20" i="1"/>
  <c r="M19" i="1"/>
  <c r="M18" i="1"/>
  <c r="M17" i="1"/>
  <c r="M16" i="1"/>
  <c r="M15" i="1"/>
  <c r="M14" i="1"/>
  <c r="M13" i="1"/>
  <c r="M12" i="1"/>
  <c r="M11" i="1"/>
  <c r="M10" i="1"/>
  <c r="M9" i="1"/>
  <c r="M8" i="1"/>
  <c r="M7" i="1"/>
  <c r="M6" i="1"/>
  <c r="M5" i="1"/>
  <c r="M4" i="1"/>
  <c r="J67" i="1"/>
  <c r="J66" i="1"/>
  <c r="J65" i="1"/>
  <c r="J64" i="1"/>
  <c r="J63" i="1"/>
  <c r="J62" i="1"/>
  <c r="J61" i="1"/>
  <c r="J60" i="1"/>
  <c r="J59" i="1"/>
  <c r="J58" i="1"/>
  <c r="J57" i="1"/>
  <c r="J56" i="1"/>
  <c r="J55" i="1"/>
  <c r="J54" i="1"/>
  <c r="J53" i="1"/>
  <c r="J52" i="1"/>
  <c r="J51" i="1"/>
  <c r="J50" i="1"/>
  <c r="J49" i="1"/>
  <c r="J48" i="1"/>
  <c r="J47" i="1"/>
  <c r="J46" i="1"/>
  <c r="J45" i="1"/>
  <c r="J44" i="1"/>
  <c r="J43" i="1"/>
  <c r="J42" i="1"/>
  <c r="J41" i="1"/>
  <c r="J40" i="1"/>
  <c r="J39" i="1"/>
  <c r="J38" i="1"/>
  <c r="J37" i="1"/>
  <c r="J36" i="1"/>
  <c r="J35" i="1"/>
  <c r="J34" i="1"/>
  <c r="J33" i="1"/>
  <c r="J32" i="1"/>
  <c r="J31" i="1"/>
  <c r="J30" i="1"/>
  <c r="J29" i="1"/>
  <c r="J28" i="1"/>
  <c r="J27" i="1"/>
  <c r="J26" i="1"/>
  <c r="J25" i="1"/>
  <c r="J24" i="1"/>
  <c r="J23" i="1"/>
  <c r="J22" i="1"/>
  <c r="J21" i="1"/>
  <c r="J20" i="1"/>
  <c r="J19" i="1"/>
  <c r="J18" i="1"/>
  <c r="J17" i="1"/>
  <c r="J16" i="1"/>
  <c r="J15" i="1"/>
  <c r="J14" i="1"/>
  <c r="J13" i="1"/>
  <c r="J12" i="1"/>
  <c r="J11" i="1"/>
  <c r="J10" i="1"/>
  <c r="J9" i="1"/>
  <c r="J8" i="1"/>
  <c r="J7" i="1"/>
  <c r="J6" i="1"/>
  <c r="J5" i="1"/>
  <c r="J4" i="1"/>
  <c r="G67" i="1"/>
  <c r="H67" i="1" s="1"/>
  <c r="G66" i="1"/>
  <c r="G65" i="1"/>
  <c r="G64" i="1"/>
  <c r="H64" i="1" s="1"/>
  <c r="G63" i="1"/>
  <c r="G62" i="1"/>
  <c r="G61" i="1"/>
  <c r="H61" i="1" s="1"/>
  <c r="G60" i="1"/>
  <c r="G59" i="1"/>
  <c r="G58" i="1"/>
  <c r="H58" i="1" s="1"/>
  <c r="G57" i="1"/>
  <c r="G56" i="1"/>
  <c r="G55" i="1"/>
  <c r="H55" i="1" s="1"/>
  <c r="G54" i="1"/>
  <c r="G53" i="1"/>
  <c r="G52" i="1"/>
  <c r="H52" i="1" s="1"/>
  <c r="G51" i="1"/>
  <c r="G50" i="1"/>
  <c r="G49" i="1"/>
  <c r="H49" i="1" s="1"/>
  <c r="G48" i="1"/>
  <c r="G47" i="1"/>
  <c r="G46" i="1"/>
  <c r="H46" i="1" s="1"/>
  <c r="G45" i="1"/>
  <c r="G44" i="1"/>
  <c r="G43" i="1"/>
  <c r="H43" i="1" s="1"/>
  <c r="G42" i="1"/>
  <c r="G41" i="1"/>
  <c r="G40" i="1"/>
  <c r="H40" i="1" s="1"/>
  <c r="G39" i="1"/>
  <c r="G38" i="1"/>
  <c r="G37" i="1"/>
  <c r="H37" i="1" s="1"/>
  <c r="G36" i="1"/>
  <c r="G35" i="1"/>
  <c r="G34" i="1"/>
  <c r="H34" i="1" s="1"/>
  <c r="G33" i="1"/>
  <c r="G32" i="1"/>
  <c r="G31" i="1"/>
  <c r="H31" i="1" s="1"/>
  <c r="G30" i="1"/>
  <c r="G29" i="1"/>
  <c r="G28" i="1"/>
  <c r="H28" i="1" s="1"/>
  <c r="G27" i="1"/>
  <c r="G26" i="1"/>
  <c r="G25" i="1"/>
  <c r="H25" i="1" s="1"/>
  <c r="G24" i="1"/>
  <c r="G23" i="1"/>
  <c r="G22" i="1"/>
  <c r="H22" i="1" s="1"/>
  <c r="G21" i="1"/>
  <c r="G20" i="1"/>
  <c r="G19" i="1"/>
  <c r="H19" i="1" s="1"/>
  <c r="G18" i="1"/>
  <c r="G17" i="1"/>
  <c r="G16" i="1"/>
  <c r="H16" i="1" s="1"/>
  <c r="G15" i="1"/>
  <c r="G14" i="1"/>
  <c r="G13" i="1"/>
  <c r="H13" i="1" s="1"/>
  <c r="G12" i="1"/>
  <c r="G11" i="1"/>
  <c r="H11" i="1" s="1"/>
  <c r="G10" i="1"/>
  <c r="H10" i="1" s="1"/>
  <c r="G9" i="1"/>
  <c r="G8" i="1"/>
  <c r="G7" i="1"/>
  <c r="H7" i="1" s="1"/>
  <c r="G6" i="1"/>
  <c r="G5" i="1"/>
  <c r="H5" i="1" s="1"/>
  <c r="G4" i="1"/>
  <c r="H4" i="1" s="1"/>
  <c r="H66" i="1"/>
  <c r="H65" i="1"/>
  <c r="H63" i="1"/>
  <c r="H62" i="1"/>
  <c r="H60" i="1"/>
  <c r="H59" i="1"/>
  <c r="H57" i="1"/>
  <c r="H56" i="1"/>
  <c r="H54" i="1"/>
  <c r="H53" i="1"/>
  <c r="H51" i="1"/>
  <c r="H50" i="1"/>
  <c r="H48" i="1"/>
  <c r="H47" i="1"/>
  <c r="H45" i="1"/>
  <c r="H44" i="1"/>
  <c r="H42" i="1"/>
  <c r="H41" i="1"/>
  <c r="H39" i="1"/>
  <c r="H38" i="1"/>
  <c r="H36" i="1"/>
  <c r="H35" i="1"/>
  <c r="H33" i="1"/>
  <c r="H32" i="1"/>
  <c r="H30" i="1"/>
  <c r="H29" i="1"/>
  <c r="H27" i="1"/>
  <c r="H26" i="1"/>
  <c r="H24" i="1"/>
  <c r="H23" i="1"/>
  <c r="H21" i="1"/>
  <c r="H20" i="1"/>
  <c r="H18" i="1"/>
  <c r="H17" i="1"/>
  <c r="H15" i="1"/>
  <c r="H14" i="1"/>
  <c r="H12" i="1"/>
  <c r="H9" i="1"/>
  <c r="H8" i="1"/>
  <c r="H6" i="1"/>
</calcChain>
</file>

<file path=xl/sharedStrings.xml><?xml version="1.0" encoding="utf-8"?>
<sst xmlns="http://schemas.openxmlformats.org/spreadsheetml/2006/main" count="92" uniqueCount="90">
  <si>
    <t>Solution OS( Acétonitrile 50% Eau45%Acide trifluoroacetique2,5%</t>
  </si>
  <si>
    <t>CMI Céfixime</t>
  </si>
  <si>
    <t>Test rapide immunodosage  conçu pour la détection et la différenciation simultanée d'anticorps IgG et IgM de Leptospira interrogans</t>
  </si>
  <si>
    <t>Gélose chromogénique avec supplément pour identification d'enterrobactéries dans l'eau.</t>
  </si>
  <si>
    <t>Nécessaire MICROFIL 0,45µM 250ml</t>
  </si>
  <si>
    <t>Nécessaire MICROFIL 0,45µM 100ml</t>
  </si>
  <si>
    <t>Lot</t>
  </si>
  <si>
    <t>Dénomination du produit</t>
  </si>
  <si>
    <t xml:space="preserve">Bouillon Cœur Cervelle </t>
  </si>
  <si>
    <t>Bouillon au sélénite</t>
  </si>
  <si>
    <t>Gélose chocolat enrichie en boîte de pétri 90 mm</t>
  </si>
  <si>
    <t>Gélose chocolat /isolement de Neisseria gonorrhoeae et Neisseria meningitidisen boîte de pétri 90 mm</t>
  </si>
  <si>
    <t>un test de diagnostic in vitro manuel
, qualitatif et semi-quantitatif Identification et antibiogramme de Mycoplasmes Urogénitaux</t>
  </si>
  <si>
    <t>Gélose Mueller Hinton en boîte de pétri carrée 120 mm</t>
  </si>
  <si>
    <t>Gélose Mueller Hinton en boîte de pétri 90mm</t>
  </si>
  <si>
    <t>Gélose pour campylobacter en boîtes de pétri 90mm</t>
  </si>
  <si>
    <t>Gélose Hektoen en boîtes de pétri 90 mm 
/ Isolement sélectif des Salmonella et Shigella</t>
  </si>
  <si>
    <t>Jarre pour culture anaérobie</t>
  </si>
  <si>
    <t>Test immunochromatographique pour détection de l'antigène Streptococcus pneumoniae dans l'urine</t>
  </si>
  <si>
    <t>Test immunochromatographique pour détection de l'antigène Legionella pneumophila sérogroupe 1 dans l'urine</t>
  </si>
  <si>
    <t xml:space="preserve">Milieu d'isolement numération identification de germes urinaires en boîtes de pétri 90 mm </t>
  </si>
  <si>
    <t>Gélose columbia + sang à 5%  en boite de petri 90mm</t>
  </si>
  <si>
    <t>Gélose columbia + sang + ANC en boîte de pétri 90 mm</t>
  </si>
  <si>
    <t>Gélose sabouraud + chloramphénicol en boîtes de pétri 90 mm sans glucose</t>
  </si>
  <si>
    <t>Latex pour Ag  soluble de N. Meningitidis et coli K1</t>
  </si>
  <si>
    <t xml:space="preserve">Latex pour identification de pneumocoques </t>
  </si>
  <si>
    <t>Disques Optochine</t>
  </si>
  <si>
    <t>Milieu de conservation de souches - Géloses</t>
  </si>
  <si>
    <t xml:space="preserve">Métronidazole </t>
  </si>
  <si>
    <t>Ceftazidime+Avibactam 10-4 µg</t>
  </si>
  <si>
    <t>Linézolide 10µg</t>
  </si>
  <si>
    <t>CMI ATB Colistine</t>
  </si>
  <si>
    <t>CMI Aztreonam</t>
  </si>
  <si>
    <t>CMI Meropenem/Vaborbactam</t>
  </si>
  <si>
    <t>Leptospiroses</t>
  </si>
  <si>
    <t>Mycobactéries</t>
  </si>
  <si>
    <t xml:space="preserve"> Test immunochromatographique d’identification rapide du complexe 
M. tuberculosis: Test sur les cultures en milieu solide et liquide,</t>
  </si>
  <si>
    <t xml:space="preserve">Gélose Legionella  BCYE + Cystéine / boîte de pétri 90mm                                               </t>
  </si>
  <si>
    <t xml:space="preserve">Flacons stériles + 20mg Thiosulfate - capacité 500 ml                                                        </t>
  </si>
  <si>
    <t>Membranes filtrantes 0,45 µM - 47mm esther de cellulose</t>
  </si>
  <si>
    <t>Gélose R2A</t>
  </si>
  <si>
    <t>Colorant Bleu  RAL</t>
  </si>
  <si>
    <t>Pointe Filtre ART 10 REACH</t>
  </si>
  <si>
    <t>Cone pipette 01-10 µl Eppendorf</t>
  </si>
  <si>
    <t>Cone pipette 02-200 µl Eppendorf</t>
  </si>
  <si>
    <t>Cone pipette 50-1000 µl Eppendorf</t>
  </si>
  <si>
    <t>Tubes coniques 1,5 ml Eppendorf</t>
  </si>
  <si>
    <t>Microtubes ADN/ARN free 2,0ml 
 joint noir à jupe</t>
  </si>
  <si>
    <t>Pipettes pasteurs stériles 280 MM fermée et cotonnée</t>
  </si>
  <si>
    <t>Tubes à hémolyses en verre non stérile</t>
  </si>
  <si>
    <t>Détection qualitative des anticorps IgG des infections secondaires à la Dengue (sérotypes 1 à 4) par technique ELISA</t>
  </si>
  <si>
    <t>Détection qualitative des anticorps IgM des sérotypes de la Dengue (1-2-3-4) par technique ELISA</t>
  </si>
  <si>
    <t>Détection et quantification de l'ADN spécifique du virus BK par technique PCR en temps réel</t>
  </si>
  <si>
    <t>Test de confirmation type Western Blot pour confirmer la présence d'anticorps contre le virus HIV dans le sérum humain ou plasma</t>
  </si>
  <si>
    <t>RNAse verification plate (plaque de 96) pour vérifier la calibration des thermocycleurs</t>
  </si>
  <si>
    <t>Bouchon optical pour plaque PCR 96 well / 8 bouchons par strip</t>
  </si>
  <si>
    <t>Solution décontaminante concentrée pour automate EVOLIS</t>
  </si>
  <si>
    <t>Détection rapide du génome des Entérovirus par la technique de PCR en temps réel sur les prélèvements respiratoires, LCR, selles…)</t>
  </si>
  <si>
    <t>Détection qualitative de l'ARN spécifique du virus de la Dengue par la technique de PCR en temps réel</t>
  </si>
  <si>
    <t>Kit d'extraction d'acides nucléiques à partir de prélèvements nasopharyngés / Utilisable sur automate NIMBUS et STARLET avec tampons de lavage, lyse, élution et liaison en cartouches</t>
  </si>
  <si>
    <t>Milieu de préservation d'acides nucléiques normal en flacon de 2 ml avec écouvillon (écouvillon ENAT pour selles)</t>
  </si>
  <si>
    <t>Boite de rangement de lames en plastique / 100 Lames</t>
  </si>
  <si>
    <t>Qtité estimé sur la durée du marché</t>
  </si>
  <si>
    <t>Hygiène</t>
  </si>
  <si>
    <t xml:space="preserve"> Bandelettes CMI</t>
  </si>
  <si>
    <t xml:space="preserve"> Antibio disques </t>
  </si>
  <si>
    <t>Plateau de lecture pour lames de microscopie en PS Blanc / 20 Lames</t>
  </si>
  <si>
    <t>Fournisseurs locaux</t>
  </si>
  <si>
    <t>Prix FCA - livraison chez le transitaire</t>
  </si>
  <si>
    <t>PU HT</t>
  </si>
  <si>
    <t>Remise</t>
  </si>
  <si>
    <t>Total HT</t>
  </si>
  <si>
    <t>Total TTC</t>
  </si>
  <si>
    <t>PU FCA</t>
  </si>
  <si>
    <t>Montant total FCA</t>
  </si>
  <si>
    <t>Prix DDP - livraison directement au CHUM</t>
  </si>
  <si>
    <t>PU DDP</t>
  </si>
  <si>
    <t>Montant total DDP</t>
  </si>
  <si>
    <t>Bactériologie générale</t>
  </si>
  <si>
    <t>Stock commun</t>
  </si>
  <si>
    <t>Virologie</t>
  </si>
  <si>
    <t>LABOS</t>
  </si>
  <si>
    <t>PU HT remisé</t>
  </si>
  <si>
    <t>PU FCA remisé</t>
  </si>
  <si>
    <t>PU DDP remisé</t>
  </si>
  <si>
    <t>Parasitologie-Mycologie</t>
  </si>
  <si>
    <t>200</t>
  </si>
  <si>
    <t>Recherche d'antigène d'histoplasma capsulatum dans l'urine 
/ Test immunochromatographique</t>
  </si>
  <si>
    <t>Taux de TVA</t>
  </si>
  <si>
    <r>
      <rPr>
        <i/>
        <sz val="14"/>
        <rFont val="Arial"/>
        <family val="2"/>
      </rPr>
      <t xml:space="preserve">"Fourniture de réactifs et consommables pour les laboratoires de Bactériologie Hygiène, Parasitologie Mycologie et de Virologie au CHUM"
</t>
    </r>
    <r>
      <rPr>
        <sz val="14"/>
        <rFont val="Arial"/>
        <family val="2"/>
      </rPr>
      <t>DCE-2024-088-EM
BPU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</si>
</sst>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17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0"/>
      <name val="Calibri"/>
      <family val="2"/>
      <scheme val="minor"/>
    </font>
    <font>
      <sz val="10"/>
      <color rgb="FF00000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indexed="8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4"/>
      <name val="Arial"/>
      <family val="2"/>
    </font>
    <font>
      <i/>
      <sz val="14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name val="Arial"/>
      <family val="2"/>
    </font>
    <font>
      <b/>
      <sz val="10"/>
      <color indexed="8"/>
      <name val="Calibri"/>
      <family val="2"/>
      <scheme val="minor"/>
    </font>
    <font>
      <b/>
      <sz val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59999389629810485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44" fontId="12" fillId="0" borderId="0" applyFont="0" applyFill="0" applyBorder="0" applyAlignment="0" applyProtection="0"/>
    <xf numFmtId="9" fontId="12" fillId="0" borderId="0" applyFont="0" applyFill="0" applyBorder="0" applyAlignment="0" applyProtection="0"/>
  </cellStyleXfs>
  <cellXfs count="104">
    <xf numFmtId="0" fontId="0" fillId="0" borderId="0" xfId="0"/>
    <xf numFmtId="0" fontId="6" fillId="0" borderId="2" xfId="0" applyFont="1" applyFill="1" applyBorder="1" applyAlignment="1">
      <alignment vertical="center" wrapText="1"/>
    </xf>
    <xf numFmtId="0" fontId="4" fillId="0" borderId="2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 wrapText="1"/>
    </xf>
    <xf numFmtId="0" fontId="7" fillId="0" borderId="2" xfId="0" applyFont="1" applyFill="1" applyBorder="1" applyAlignment="1">
      <alignment vertical="center" wrapText="1"/>
    </xf>
    <xf numFmtId="0" fontId="8" fillId="4" borderId="6" xfId="1" applyFont="1" applyFill="1" applyBorder="1" applyAlignment="1" applyProtection="1">
      <alignment horizontal="center" vertical="center" wrapText="1"/>
    </xf>
    <xf numFmtId="0" fontId="9" fillId="4" borderId="7" xfId="0" applyFont="1" applyFill="1" applyBorder="1" applyAlignment="1">
      <alignment horizontal="center" vertical="center"/>
    </xf>
    <xf numFmtId="0" fontId="9" fillId="0" borderId="0" xfId="0" applyFont="1"/>
    <xf numFmtId="0" fontId="0" fillId="0" borderId="0" xfId="0" applyAlignment="1">
      <alignment vertical="center"/>
    </xf>
    <xf numFmtId="0" fontId="10" fillId="0" borderId="0" xfId="0" applyFont="1" applyAlignment="1">
      <alignment vertical="center" wrapText="1"/>
    </xf>
    <xf numFmtId="0" fontId="0" fillId="0" borderId="0" xfId="0" applyBorder="1"/>
    <xf numFmtId="0" fontId="0" fillId="0" borderId="0" xfId="0" applyAlignment="1">
      <alignment horizontal="center"/>
    </xf>
    <xf numFmtId="0" fontId="0" fillId="0" borderId="0" xfId="0" applyFill="1"/>
    <xf numFmtId="0" fontId="0" fillId="0" borderId="0" xfId="0" applyFill="1" applyAlignment="1">
      <alignment horizontal="center"/>
    </xf>
    <xf numFmtId="1" fontId="4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3" fillId="0" borderId="2" xfId="1" applyFont="1" applyFill="1" applyBorder="1" applyAlignment="1" applyProtection="1">
      <alignment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vertical="center" wrapText="1"/>
    </xf>
    <xf numFmtId="0" fontId="9" fillId="4" borderId="18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vertical="center" wrapText="1"/>
    </xf>
    <xf numFmtId="0" fontId="4" fillId="0" borderId="14" xfId="0" applyFont="1" applyFill="1" applyBorder="1" applyAlignment="1">
      <alignment horizontal="center" vertical="center"/>
    </xf>
    <xf numFmtId="44" fontId="8" fillId="0" borderId="10" xfId="2" applyFont="1" applyFill="1" applyBorder="1" applyAlignment="1" applyProtection="1">
      <alignment horizontal="center" vertical="center" wrapText="1"/>
    </xf>
    <xf numFmtId="10" fontId="8" fillId="0" borderId="11" xfId="3" applyNumberFormat="1" applyFont="1" applyFill="1" applyBorder="1" applyAlignment="1" applyProtection="1">
      <alignment horizontal="center" vertical="center" wrapText="1"/>
    </xf>
    <xf numFmtId="44" fontId="8" fillId="0" borderId="11" xfId="2" applyFont="1" applyFill="1" applyBorder="1" applyAlignment="1" applyProtection="1">
      <alignment horizontal="center" vertical="center" wrapText="1"/>
    </xf>
    <xf numFmtId="44" fontId="14" fillId="0" borderId="12" xfId="2" applyFont="1" applyFill="1" applyBorder="1" applyAlignment="1" applyProtection="1">
      <alignment horizontal="center" vertical="center" wrapText="1"/>
    </xf>
    <xf numFmtId="9" fontId="8" fillId="0" borderId="12" xfId="3" applyFont="1" applyFill="1" applyBorder="1" applyAlignment="1" applyProtection="1">
      <alignment horizontal="center" vertical="center" wrapText="1"/>
    </xf>
    <xf numFmtId="0" fontId="13" fillId="0" borderId="17" xfId="0" applyFont="1" applyBorder="1" applyAlignment="1">
      <alignment horizontal="center" vertical="center"/>
    </xf>
    <xf numFmtId="0" fontId="13" fillId="3" borderId="19" xfId="0" applyFont="1" applyFill="1" applyBorder="1" applyAlignment="1">
      <alignment horizontal="center" vertical="center" wrapText="1"/>
    </xf>
    <xf numFmtId="0" fontId="13" fillId="3" borderId="20" xfId="0" applyFont="1" applyFill="1" applyBorder="1" applyAlignment="1">
      <alignment horizontal="center" vertical="center" wrapText="1"/>
    </xf>
    <xf numFmtId="0" fontId="13" fillId="3" borderId="21" xfId="0" applyFont="1" applyFill="1" applyBorder="1" applyAlignment="1">
      <alignment horizontal="center" vertical="center" wrapText="1"/>
    </xf>
    <xf numFmtId="0" fontId="13" fillId="3" borderId="19" xfId="0" applyFont="1" applyFill="1" applyBorder="1" applyAlignment="1">
      <alignment horizontal="center" vertical="center"/>
    </xf>
    <xf numFmtId="0" fontId="13" fillId="3" borderId="20" xfId="0" applyFont="1" applyFill="1" applyBorder="1" applyAlignment="1">
      <alignment horizontal="center" vertical="center"/>
    </xf>
    <xf numFmtId="0" fontId="13" fillId="3" borderId="21" xfId="0" applyFont="1" applyFill="1" applyBorder="1" applyAlignment="1">
      <alignment horizontal="center" vertical="center"/>
    </xf>
    <xf numFmtId="0" fontId="8" fillId="4" borderId="6" xfId="0" applyFont="1" applyFill="1" applyBorder="1" applyAlignment="1">
      <alignment horizontal="center" vertical="center"/>
    </xf>
    <xf numFmtId="0" fontId="8" fillId="4" borderId="7" xfId="0" applyFont="1" applyFill="1" applyBorder="1" applyAlignment="1">
      <alignment horizontal="center" vertical="center"/>
    </xf>
    <xf numFmtId="0" fontId="8" fillId="4" borderId="9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13" xfId="0" applyFont="1" applyFill="1" applyBorder="1" applyAlignment="1">
      <alignment horizontal="center" vertical="center" wrapText="1"/>
    </xf>
    <xf numFmtId="0" fontId="2" fillId="2" borderId="10" xfId="1" applyFont="1" applyFill="1" applyBorder="1" applyAlignment="1" applyProtection="1">
      <alignment horizontal="center" vertical="center" wrapText="1"/>
    </xf>
    <xf numFmtId="0" fontId="2" fillId="2" borderId="11" xfId="1" applyFont="1" applyFill="1" applyBorder="1" applyAlignment="1" applyProtection="1">
      <alignment horizontal="center" vertical="center" wrapText="1"/>
    </xf>
    <xf numFmtId="0" fontId="2" fillId="2" borderId="12" xfId="1" applyFont="1" applyFill="1" applyBorder="1" applyAlignment="1" applyProtection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4" fillId="0" borderId="22" xfId="0" applyNumberFormat="1" applyFont="1" applyFill="1" applyBorder="1" applyAlignment="1">
      <alignment horizontal="center" vertical="center"/>
    </xf>
    <xf numFmtId="0" fontId="4" fillId="0" borderId="23" xfId="0" applyFont="1" applyFill="1" applyBorder="1" applyAlignment="1">
      <alignment vertical="center" wrapText="1"/>
    </xf>
    <xf numFmtId="0" fontId="4" fillId="0" borderId="2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  <xf numFmtId="0" fontId="4" fillId="0" borderId="25" xfId="0" applyFont="1" applyFill="1" applyBorder="1" applyAlignment="1">
      <alignment horizontal="center" vertical="center"/>
    </xf>
    <xf numFmtId="0" fontId="4" fillId="0" borderId="26" xfId="0" applyFont="1" applyFill="1" applyBorder="1" applyAlignment="1">
      <alignment vertical="center" wrapText="1"/>
    </xf>
    <xf numFmtId="0" fontId="6" fillId="0" borderId="27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 wrapText="1"/>
    </xf>
    <xf numFmtId="0" fontId="6" fillId="0" borderId="16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/>
    </xf>
    <xf numFmtId="49" fontId="3" fillId="0" borderId="5" xfId="1" applyNumberFormat="1" applyFont="1" applyFill="1" applyBorder="1" applyAlignment="1" applyProtection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22" xfId="0" applyFont="1" applyFill="1" applyBorder="1" applyAlignment="1">
      <alignment horizontal="center" vertical="center" wrapText="1"/>
    </xf>
    <xf numFmtId="0" fontId="7" fillId="0" borderId="23" xfId="0" applyFont="1" applyFill="1" applyBorder="1" applyAlignment="1">
      <alignment vertical="center" wrapText="1"/>
    </xf>
    <xf numFmtId="0" fontId="4" fillId="0" borderId="28" xfId="0" applyFont="1" applyFill="1" applyBorder="1" applyAlignment="1">
      <alignment horizontal="center" vertical="center"/>
    </xf>
    <xf numFmtId="0" fontId="7" fillId="0" borderId="8" xfId="0" applyFont="1" applyFill="1" applyBorder="1" applyAlignment="1">
      <alignment horizontal="center" vertical="center" wrapText="1"/>
    </xf>
    <xf numFmtId="0" fontId="15" fillId="0" borderId="24" xfId="0" applyFont="1" applyFill="1" applyBorder="1" applyAlignment="1">
      <alignment horizontal="center" vertical="center" wrapText="1"/>
    </xf>
    <xf numFmtId="0" fontId="15" fillId="0" borderId="5" xfId="0" applyFont="1" applyFill="1" applyBorder="1" applyAlignment="1">
      <alignment horizontal="center" vertical="center" wrapText="1"/>
    </xf>
    <xf numFmtId="0" fontId="16" fillId="0" borderId="5" xfId="0" applyFont="1" applyFill="1" applyBorder="1" applyAlignment="1">
      <alignment horizontal="center" vertical="center" wrapText="1"/>
    </xf>
    <xf numFmtId="0" fontId="7" fillId="0" borderId="14" xfId="0" applyFont="1" applyFill="1" applyBorder="1" applyAlignment="1">
      <alignment horizontal="center" vertical="center" wrapText="1"/>
    </xf>
    <xf numFmtId="0" fontId="7" fillId="0" borderId="15" xfId="0" applyFont="1" applyFill="1" applyBorder="1" applyAlignment="1">
      <alignment vertical="center" wrapText="1"/>
    </xf>
    <xf numFmtId="0" fontId="15" fillId="0" borderId="16" xfId="0" applyFont="1" applyFill="1" applyBorder="1" applyAlignment="1">
      <alignment horizontal="center" vertical="center" wrapText="1"/>
    </xf>
    <xf numFmtId="0" fontId="7" fillId="0" borderId="28" xfId="0" applyFont="1" applyFill="1" applyBorder="1" applyAlignment="1">
      <alignment horizontal="center" vertical="center" wrapText="1"/>
    </xf>
    <xf numFmtId="0" fontId="15" fillId="0" borderId="8" xfId="0" applyFont="1" applyFill="1" applyBorder="1" applyAlignment="1">
      <alignment horizontal="center" vertical="center" wrapText="1"/>
    </xf>
    <xf numFmtId="9" fontId="0" fillId="0" borderId="15" xfId="3" applyFont="1" applyBorder="1"/>
    <xf numFmtId="9" fontId="0" fillId="0" borderId="2" xfId="3" applyFont="1" applyBorder="1"/>
    <xf numFmtId="9" fontId="0" fillId="2" borderId="2" xfId="3" applyFont="1" applyFill="1" applyBorder="1"/>
    <xf numFmtId="9" fontId="0" fillId="0" borderId="4" xfId="3" applyFont="1" applyBorder="1"/>
    <xf numFmtId="44" fontId="0" fillId="0" borderId="15" xfId="2" applyFont="1" applyBorder="1"/>
    <xf numFmtId="44" fontId="0" fillId="0" borderId="2" xfId="2" applyFont="1" applyBorder="1"/>
    <xf numFmtId="44" fontId="0" fillId="2" borderId="2" xfId="2" applyFont="1" applyFill="1" applyBorder="1"/>
    <xf numFmtId="44" fontId="0" fillId="0" borderId="4" xfId="2" applyFont="1" applyBorder="1"/>
    <xf numFmtId="44" fontId="0" fillId="0" borderId="16" xfId="2" applyFont="1" applyBorder="1"/>
    <xf numFmtId="44" fontId="0" fillId="0" borderId="5" xfId="2" applyFont="1" applyBorder="1"/>
    <xf numFmtId="44" fontId="0" fillId="2" borderId="5" xfId="2" applyFont="1" applyFill="1" applyBorder="1"/>
    <xf numFmtId="44" fontId="0" fillId="0" borderId="8" xfId="2" applyFont="1" applyBorder="1"/>
    <xf numFmtId="0" fontId="8" fillId="4" borderId="29" xfId="0" applyFont="1" applyFill="1" applyBorder="1" applyAlignment="1">
      <alignment horizontal="center" vertical="center"/>
    </xf>
    <xf numFmtId="0" fontId="8" fillId="4" borderId="30" xfId="0" applyFont="1" applyFill="1" applyBorder="1" applyAlignment="1">
      <alignment horizontal="center" vertical="center"/>
    </xf>
    <xf numFmtId="0" fontId="8" fillId="4" borderId="31" xfId="0" applyFont="1" applyFill="1" applyBorder="1" applyAlignment="1">
      <alignment horizontal="center" vertical="center"/>
    </xf>
    <xf numFmtId="44" fontId="0" fillId="0" borderId="14" xfId="2" applyFont="1" applyBorder="1"/>
    <xf numFmtId="44" fontId="0" fillId="0" borderId="1" xfId="2" applyFont="1" applyBorder="1"/>
    <xf numFmtId="44" fontId="0" fillId="2" borderId="1" xfId="2" applyFont="1" applyFill="1" applyBorder="1"/>
    <xf numFmtId="44" fontId="0" fillId="0" borderId="3" xfId="2" applyFont="1" applyBorder="1"/>
    <xf numFmtId="44" fontId="5" fillId="0" borderId="1" xfId="2" applyFont="1" applyFill="1" applyBorder="1" applyAlignment="1" applyProtection="1">
      <alignment horizontal="center" vertical="center" wrapText="1"/>
      <protection locked="0"/>
    </xf>
    <xf numFmtId="44" fontId="4" fillId="0" borderId="1" xfId="2" applyFont="1" applyFill="1" applyBorder="1" applyAlignment="1" applyProtection="1">
      <alignment horizontal="center" vertical="center" wrapText="1"/>
    </xf>
    <xf numFmtId="44" fontId="5" fillId="0" borderId="3" xfId="2" applyFont="1" applyFill="1" applyBorder="1" applyAlignment="1" applyProtection="1">
      <alignment horizontal="center" vertical="center" wrapText="1"/>
      <protection locked="0"/>
    </xf>
    <xf numFmtId="10" fontId="0" fillId="0" borderId="15" xfId="3" applyNumberFormat="1" applyFont="1" applyBorder="1"/>
    <xf numFmtId="10" fontId="0" fillId="0" borderId="2" xfId="3" applyNumberFormat="1" applyFont="1" applyBorder="1"/>
    <xf numFmtId="10" fontId="0" fillId="2" borderId="2" xfId="3" applyNumberFormat="1" applyFont="1" applyFill="1" applyBorder="1"/>
    <xf numFmtId="10" fontId="0" fillId="0" borderId="4" xfId="3" applyNumberFormat="1" applyFont="1" applyBorder="1"/>
  </cellXfs>
  <cellStyles count="4">
    <cellStyle name="Monétaire" xfId="2" builtinId="4"/>
    <cellStyle name="Normal" xfId="0" builtinId="0"/>
    <cellStyle name="Normal_SortieExcel" xfId="1"/>
    <cellStyle name="Pourcentage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112059</xdr:colOff>
      <xdr:row>0</xdr:row>
      <xdr:rowOff>112059</xdr:rowOff>
    </xdr:from>
    <xdr:to>
      <xdr:col>2</xdr:col>
      <xdr:colOff>3616687</xdr:colOff>
      <xdr:row>0</xdr:row>
      <xdr:rowOff>1264583</xdr:rowOff>
    </xdr:to>
    <xdr:pic>
      <xdr:nvPicPr>
        <xdr:cNvPr id="3" name="Imag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11941" y="112059"/>
          <a:ext cx="3908040" cy="1152524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69"/>
  <sheetViews>
    <sheetView tabSelected="1" view="pageLayout" topLeftCell="A40" zoomScale="85" zoomScaleNormal="100" zoomScalePageLayoutView="85" workbookViewId="0">
      <selection activeCell="B1" sqref="B1:R1"/>
    </sheetView>
  </sheetViews>
  <sheetFormatPr baseColWidth="10" defaultRowHeight="15" x14ac:dyDescent="0.25"/>
  <cols>
    <col min="1" max="1" width="18.140625" customWidth="1"/>
    <col min="2" max="2" width="5.5703125" style="11" customWidth="1"/>
    <col min="3" max="3" width="53.28515625" customWidth="1"/>
    <col min="4" max="4" width="19.28515625" style="11" bestFit="1" customWidth="1"/>
    <col min="5" max="5" width="13.7109375" style="10" customWidth="1"/>
    <col min="6" max="18" width="13.7109375" customWidth="1"/>
  </cols>
  <sheetData>
    <row r="1" spans="1:19" s="8" customFormat="1" ht="176.25" customHeight="1" thickBot="1" x14ac:dyDescent="0.3">
      <c r="B1" s="50" t="s">
        <v>89</v>
      </c>
      <c r="C1" s="50"/>
      <c r="D1" s="50"/>
      <c r="E1" s="50"/>
      <c r="F1" s="50"/>
      <c r="G1" s="50"/>
      <c r="H1" s="50"/>
      <c r="I1" s="50"/>
      <c r="J1" s="50"/>
      <c r="K1" s="50"/>
      <c r="L1" s="50"/>
      <c r="M1" s="50"/>
      <c r="N1" s="50"/>
      <c r="O1" s="50"/>
      <c r="P1" s="50"/>
      <c r="Q1" s="50"/>
      <c r="R1" s="50"/>
      <c r="S1" s="9"/>
    </row>
    <row r="2" spans="1:19" s="7" customFormat="1" ht="38.25" customHeight="1" thickBot="1" x14ac:dyDescent="0.3">
      <c r="B2" s="5" t="s">
        <v>6</v>
      </c>
      <c r="C2" s="6" t="s">
        <v>7</v>
      </c>
      <c r="D2" s="21" t="s">
        <v>62</v>
      </c>
      <c r="E2" s="38" t="s">
        <v>67</v>
      </c>
      <c r="F2" s="39"/>
      <c r="G2" s="39"/>
      <c r="H2" s="39"/>
      <c r="I2" s="39"/>
      <c r="J2" s="40"/>
      <c r="K2" s="90" t="s">
        <v>68</v>
      </c>
      <c r="L2" s="91"/>
      <c r="M2" s="91"/>
      <c r="N2" s="92"/>
      <c r="O2" s="90" t="s">
        <v>75</v>
      </c>
      <c r="P2" s="91"/>
      <c r="Q2" s="91"/>
      <c r="R2" s="92"/>
    </row>
    <row r="3" spans="1:19" ht="53.25" customHeight="1" thickBot="1" x14ac:dyDescent="0.3">
      <c r="A3" s="31" t="s">
        <v>81</v>
      </c>
      <c r="B3" s="47"/>
      <c r="C3" s="48"/>
      <c r="D3" s="49"/>
      <c r="E3" s="26" t="s">
        <v>69</v>
      </c>
      <c r="F3" s="27" t="s">
        <v>70</v>
      </c>
      <c r="G3" s="28" t="s">
        <v>82</v>
      </c>
      <c r="H3" s="28" t="s">
        <v>71</v>
      </c>
      <c r="I3" s="28" t="s">
        <v>88</v>
      </c>
      <c r="J3" s="29" t="s">
        <v>72</v>
      </c>
      <c r="K3" s="26" t="s">
        <v>73</v>
      </c>
      <c r="L3" s="27" t="s">
        <v>70</v>
      </c>
      <c r="M3" s="28" t="s">
        <v>83</v>
      </c>
      <c r="N3" s="30" t="s">
        <v>74</v>
      </c>
      <c r="O3" s="26" t="s">
        <v>76</v>
      </c>
      <c r="P3" s="27" t="s">
        <v>70</v>
      </c>
      <c r="Q3" s="28" t="s">
        <v>84</v>
      </c>
      <c r="R3" s="30" t="s">
        <v>77</v>
      </c>
    </row>
    <row r="4" spans="1:19" x14ac:dyDescent="0.25">
      <c r="A4" s="32" t="s">
        <v>78</v>
      </c>
      <c r="B4" s="51">
        <v>1</v>
      </c>
      <c r="C4" s="52" t="s">
        <v>8</v>
      </c>
      <c r="D4" s="53">
        <v>450</v>
      </c>
      <c r="E4" s="93"/>
      <c r="F4" s="78"/>
      <c r="G4" s="82">
        <f>E4*(1-F4)</f>
        <v>0</v>
      </c>
      <c r="H4" s="82">
        <f>+G4*D4</f>
        <v>0</v>
      </c>
      <c r="I4" s="100"/>
      <c r="J4" s="86">
        <f>+H4*(1+I4)</f>
        <v>0</v>
      </c>
      <c r="K4" s="93"/>
      <c r="L4" s="78"/>
      <c r="M4" s="82">
        <f>K4*(1-L4)</f>
        <v>0</v>
      </c>
      <c r="N4" s="86">
        <f>+M4*D4</f>
        <v>0</v>
      </c>
      <c r="O4" s="93"/>
      <c r="P4" s="78"/>
      <c r="Q4" s="82">
        <f>O4*(1-P4)</f>
        <v>0</v>
      </c>
      <c r="R4" s="86">
        <f>+Q4*D4</f>
        <v>0</v>
      </c>
    </row>
    <row r="5" spans="1:19" x14ac:dyDescent="0.25">
      <c r="A5" s="33"/>
      <c r="B5" s="51">
        <v>2</v>
      </c>
      <c r="C5" s="3" t="s">
        <v>9</v>
      </c>
      <c r="D5" s="54">
        <v>200</v>
      </c>
      <c r="E5" s="94"/>
      <c r="F5" s="79"/>
      <c r="G5" s="83">
        <f t="shared" ref="G5:G67" si="0">E5*(1-F5)</f>
        <v>0</v>
      </c>
      <c r="H5" s="83">
        <f t="shared" ref="H5:H67" si="1">+G5*D5</f>
        <v>0</v>
      </c>
      <c r="I5" s="101"/>
      <c r="J5" s="87">
        <f t="shared" ref="J5:J67" si="2">+H5*(1+I5)</f>
        <v>0</v>
      </c>
      <c r="K5" s="94"/>
      <c r="L5" s="79"/>
      <c r="M5" s="83">
        <f t="shared" ref="M5:M67" si="3">K5*(1-L5)</f>
        <v>0</v>
      </c>
      <c r="N5" s="87">
        <f t="shared" ref="N5:N67" si="4">+M5*D5</f>
        <v>0</v>
      </c>
      <c r="O5" s="94"/>
      <c r="P5" s="79"/>
      <c r="Q5" s="83">
        <f t="shared" ref="Q5:Q66" si="5">O5*(1-P5)</f>
        <v>0</v>
      </c>
      <c r="R5" s="87">
        <f t="shared" ref="R5:R67" si="6">+Q5*D5</f>
        <v>0</v>
      </c>
    </row>
    <row r="6" spans="1:19" x14ac:dyDescent="0.25">
      <c r="A6" s="33"/>
      <c r="B6" s="51">
        <v>3</v>
      </c>
      <c r="C6" s="3" t="s">
        <v>10</v>
      </c>
      <c r="D6" s="54">
        <v>950</v>
      </c>
      <c r="E6" s="94"/>
      <c r="F6" s="79"/>
      <c r="G6" s="83">
        <f t="shared" si="0"/>
        <v>0</v>
      </c>
      <c r="H6" s="83">
        <f t="shared" si="1"/>
        <v>0</v>
      </c>
      <c r="I6" s="101"/>
      <c r="J6" s="87">
        <f t="shared" si="2"/>
        <v>0</v>
      </c>
      <c r="K6" s="94"/>
      <c r="L6" s="79"/>
      <c r="M6" s="83">
        <f t="shared" si="3"/>
        <v>0</v>
      </c>
      <c r="N6" s="87">
        <f t="shared" si="4"/>
        <v>0</v>
      </c>
      <c r="O6" s="94"/>
      <c r="P6" s="79"/>
      <c r="Q6" s="83">
        <f t="shared" si="5"/>
        <v>0</v>
      </c>
      <c r="R6" s="87">
        <f t="shared" si="6"/>
        <v>0</v>
      </c>
    </row>
    <row r="7" spans="1:19" ht="25.5" x14ac:dyDescent="0.25">
      <c r="A7" s="33"/>
      <c r="B7" s="51">
        <v>4</v>
      </c>
      <c r="C7" s="3" t="s">
        <v>11</v>
      </c>
      <c r="D7" s="54">
        <v>500</v>
      </c>
      <c r="E7" s="94"/>
      <c r="F7" s="79"/>
      <c r="G7" s="83">
        <f t="shared" si="0"/>
        <v>0</v>
      </c>
      <c r="H7" s="83">
        <f t="shared" si="1"/>
        <v>0</v>
      </c>
      <c r="I7" s="101"/>
      <c r="J7" s="87">
        <f t="shared" si="2"/>
        <v>0</v>
      </c>
      <c r="K7" s="94"/>
      <c r="L7" s="79"/>
      <c r="M7" s="83">
        <f t="shared" si="3"/>
        <v>0</v>
      </c>
      <c r="N7" s="87">
        <f t="shared" si="4"/>
        <v>0</v>
      </c>
      <c r="O7" s="94"/>
      <c r="P7" s="79"/>
      <c r="Q7" s="83">
        <f t="shared" si="5"/>
        <v>0</v>
      </c>
      <c r="R7" s="87">
        <f t="shared" si="6"/>
        <v>0</v>
      </c>
    </row>
    <row r="8" spans="1:19" ht="38.25" x14ac:dyDescent="0.25">
      <c r="A8" s="33"/>
      <c r="B8" s="51">
        <v>5</v>
      </c>
      <c r="C8" s="3" t="s">
        <v>12</v>
      </c>
      <c r="D8" s="54">
        <v>35</v>
      </c>
      <c r="E8" s="94"/>
      <c r="F8" s="79"/>
      <c r="G8" s="83">
        <f t="shared" si="0"/>
        <v>0</v>
      </c>
      <c r="H8" s="83">
        <f t="shared" si="1"/>
        <v>0</v>
      </c>
      <c r="I8" s="101"/>
      <c r="J8" s="87">
        <f t="shared" si="2"/>
        <v>0</v>
      </c>
      <c r="K8" s="94"/>
      <c r="L8" s="79"/>
      <c r="M8" s="83">
        <f t="shared" si="3"/>
        <v>0</v>
      </c>
      <c r="N8" s="87">
        <f t="shared" si="4"/>
        <v>0</v>
      </c>
      <c r="O8" s="94"/>
      <c r="P8" s="79"/>
      <c r="Q8" s="83">
        <f t="shared" si="5"/>
        <v>0</v>
      </c>
      <c r="R8" s="87">
        <f t="shared" si="6"/>
        <v>0</v>
      </c>
    </row>
    <row r="9" spans="1:19" x14ac:dyDescent="0.25">
      <c r="A9" s="33"/>
      <c r="B9" s="51">
        <v>6</v>
      </c>
      <c r="C9" s="3" t="s">
        <v>13</v>
      </c>
      <c r="D9" s="54">
        <v>350</v>
      </c>
      <c r="E9" s="94"/>
      <c r="F9" s="79"/>
      <c r="G9" s="83">
        <f t="shared" si="0"/>
        <v>0</v>
      </c>
      <c r="H9" s="83">
        <f t="shared" si="1"/>
        <v>0</v>
      </c>
      <c r="I9" s="101"/>
      <c r="J9" s="87">
        <f t="shared" si="2"/>
        <v>0</v>
      </c>
      <c r="K9" s="94"/>
      <c r="L9" s="79"/>
      <c r="M9" s="83">
        <f t="shared" si="3"/>
        <v>0</v>
      </c>
      <c r="N9" s="87">
        <f t="shared" si="4"/>
        <v>0</v>
      </c>
      <c r="O9" s="94"/>
      <c r="P9" s="79"/>
      <c r="Q9" s="83">
        <f t="shared" si="5"/>
        <v>0</v>
      </c>
      <c r="R9" s="87">
        <f t="shared" si="6"/>
        <v>0</v>
      </c>
    </row>
    <row r="10" spans="1:19" x14ac:dyDescent="0.25">
      <c r="A10" s="33"/>
      <c r="B10" s="51">
        <v>7</v>
      </c>
      <c r="C10" s="3" t="s">
        <v>14</v>
      </c>
      <c r="D10" s="54">
        <v>300</v>
      </c>
      <c r="E10" s="94"/>
      <c r="F10" s="79"/>
      <c r="G10" s="83">
        <f t="shared" si="0"/>
        <v>0</v>
      </c>
      <c r="H10" s="83">
        <f t="shared" si="1"/>
        <v>0</v>
      </c>
      <c r="I10" s="101"/>
      <c r="J10" s="87">
        <f t="shared" si="2"/>
        <v>0</v>
      </c>
      <c r="K10" s="94"/>
      <c r="L10" s="79"/>
      <c r="M10" s="83">
        <f t="shared" si="3"/>
        <v>0</v>
      </c>
      <c r="N10" s="87">
        <f t="shared" si="4"/>
        <v>0</v>
      </c>
      <c r="O10" s="94"/>
      <c r="P10" s="79"/>
      <c r="Q10" s="83">
        <f t="shared" si="5"/>
        <v>0</v>
      </c>
      <c r="R10" s="87">
        <f t="shared" si="6"/>
        <v>0</v>
      </c>
    </row>
    <row r="11" spans="1:19" x14ac:dyDescent="0.25">
      <c r="A11" s="33"/>
      <c r="B11" s="51">
        <v>8</v>
      </c>
      <c r="C11" s="3" t="s">
        <v>15</v>
      </c>
      <c r="D11" s="54">
        <v>200</v>
      </c>
      <c r="E11" s="94"/>
      <c r="F11" s="79"/>
      <c r="G11" s="83">
        <f t="shared" si="0"/>
        <v>0</v>
      </c>
      <c r="H11" s="83">
        <f t="shared" si="1"/>
        <v>0</v>
      </c>
      <c r="I11" s="101"/>
      <c r="J11" s="87">
        <f t="shared" si="2"/>
        <v>0</v>
      </c>
      <c r="K11" s="94"/>
      <c r="L11" s="79"/>
      <c r="M11" s="83">
        <f t="shared" si="3"/>
        <v>0</v>
      </c>
      <c r="N11" s="87">
        <f t="shared" si="4"/>
        <v>0</v>
      </c>
      <c r="O11" s="94"/>
      <c r="P11" s="79"/>
      <c r="Q11" s="83">
        <f t="shared" si="5"/>
        <v>0</v>
      </c>
      <c r="R11" s="87">
        <f t="shared" si="6"/>
        <v>0</v>
      </c>
    </row>
    <row r="12" spans="1:19" ht="25.5" x14ac:dyDescent="0.25">
      <c r="A12" s="33"/>
      <c r="B12" s="51">
        <v>9</v>
      </c>
      <c r="C12" s="3" t="s">
        <v>16</v>
      </c>
      <c r="D12" s="54">
        <v>300</v>
      </c>
      <c r="E12" s="94"/>
      <c r="F12" s="79"/>
      <c r="G12" s="83">
        <f t="shared" si="0"/>
        <v>0</v>
      </c>
      <c r="H12" s="83">
        <f t="shared" si="1"/>
        <v>0</v>
      </c>
      <c r="I12" s="101"/>
      <c r="J12" s="87">
        <f t="shared" si="2"/>
        <v>0</v>
      </c>
      <c r="K12" s="94"/>
      <c r="L12" s="79"/>
      <c r="M12" s="83">
        <f t="shared" si="3"/>
        <v>0</v>
      </c>
      <c r="N12" s="87">
        <f t="shared" si="4"/>
        <v>0</v>
      </c>
      <c r="O12" s="94"/>
      <c r="P12" s="79"/>
      <c r="Q12" s="83">
        <f t="shared" si="5"/>
        <v>0</v>
      </c>
      <c r="R12" s="87">
        <f t="shared" si="6"/>
        <v>0</v>
      </c>
    </row>
    <row r="13" spans="1:19" x14ac:dyDescent="0.25">
      <c r="A13" s="33"/>
      <c r="B13" s="51">
        <v>10</v>
      </c>
      <c r="C13" s="3" t="s">
        <v>17</v>
      </c>
      <c r="D13" s="54">
        <v>1</v>
      </c>
      <c r="E13" s="94"/>
      <c r="F13" s="79"/>
      <c r="G13" s="83">
        <f t="shared" si="0"/>
        <v>0</v>
      </c>
      <c r="H13" s="83">
        <f t="shared" si="1"/>
        <v>0</v>
      </c>
      <c r="I13" s="101"/>
      <c r="J13" s="87">
        <f t="shared" si="2"/>
        <v>0</v>
      </c>
      <c r="K13" s="94"/>
      <c r="L13" s="79"/>
      <c r="M13" s="83">
        <f t="shared" si="3"/>
        <v>0</v>
      </c>
      <c r="N13" s="87">
        <f t="shared" si="4"/>
        <v>0</v>
      </c>
      <c r="O13" s="94"/>
      <c r="P13" s="79"/>
      <c r="Q13" s="83">
        <f t="shared" si="5"/>
        <v>0</v>
      </c>
      <c r="R13" s="87">
        <f t="shared" si="6"/>
        <v>0</v>
      </c>
    </row>
    <row r="14" spans="1:19" ht="25.5" x14ac:dyDescent="0.25">
      <c r="A14" s="33"/>
      <c r="B14" s="51">
        <v>11</v>
      </c>
      <c r="C14" s="3" t="s">
        <v>18</v>
      </c>
      <c r="D14" s="54">
        <v>55</v>
      </c>
      <c r="E14" s="94"/>
      <c r="F14" s="79"/>
      <c r="G14" s="83">
        <f t="shared" si="0"/>
        <v>0</v>
      </c>
      <c r="H14" s="83">
        <f t="shared" si="1"/>
        <v>0</v>
      </c>
      <c r="I14" s="101"/>
      <c r="J14" s="87">
        <f t="shared" si="2"/>
        <v>0</v>
      </c>
      <c r="K14" s="94"/>
      <c r="L14" s="79"/>
      <c r="M14" s="83">
        <f t="shared" si="3"/>
        <v>0</v>
      </c>
      <c r="N14" s="87">
        <f t="shared" si="4"/>
        <v>0</v>
      </c>
      <c r="O14" s="94"/>
      <c r="P14" s="79"/>
      <c r="Q14" s="83">
        <f t="shared" si="5"/>
        <v>0</v>
      </c>
      <c r="R14" s="87">
        <f t="shared" si="6"/>
        <v>0</v>
      </c>
    </row>
    <row r="15" spans="1:19" ht="25.5" x14ac:dyDescent="0.25">
      <c r="A15" s="33"/>
      <c r="B15" s="51">
        <v>12</v>
      </c>
      <c r="C15" s="3" t="s">
        <v>19</v>
      </c>
      <c r="D15" s="54">
        <v>70</v>
      </c>
      <c r="E15" s="94"/>
      <c r="F15" s="79"/>
      <c r="G15" s="83">
        <f t="shared" si="0"/>
        <v>0</v>
      </c>
      <c r="H15" s="83">
        <f t="shared" si="1"/>
        <v>0</v>
      </c>
      <c r="I15" s="101"/>
      <c r="J15" s="87">
        <f t="shared" si="2"/>
        <v>0</v>
      </c>
      <c r="K15" s="94"/>
      <c r="L15" s="79"/>
      <c r="M15" s="83">
        <f t="shared" si="3"/>
        <v>0</v>
      </c>
      <c r="N15" s="87">
        <f t="shared" si="4"/>
        <v>0</v>
      </c>
      <c r="O15" s="94"/>
      <c r="P15" s="79"/>
      <c r="Q15" s="83">
        <f t="shared" si="5"/>
        <v>0</v>
      </c>
      <c r="R15" s="87">
        <f t="shared" si="6"/>
        <v>0</v>
      </c>
    </row>
    <row r="16" spans="1:19" ht="25.5" x14ac:dyDescent="0.25">
      <c r="A16" s="33"/>
      <c r="B16" s="51">
        <v>13</v>
      </c>
      <c r="C16" s="3" t="s">
        <v>20</v>
      </c>
      <c r="D16" s="54">
        <v>3500</v>
      </c>
      <c r="E16" s="94"/>
      <c r="F16" s="79"/>
      <c r="G16" s="83">
        <f t="shared" si="0"/>
        <v>0</v>
      </c>
      <c r="H16" s="83">
        <f t="shared" si="1"/>
        <v>0</v>
      </c>
      <c r="I16" s="101"/>
      <c r="J16" s="87">
        <f t="shared" si="2"/>
        <v>0</v>
      </c>
      <c r="K16" s="94"/>
      <c r="L16" s="79"/>
      <c r="M16" s="83">
        <f t="shared" si="3"/>
        <v>0</v>
      </c>
      <c r="N16" s="87">
        <f t="shared" si="4"/>
        <v>0</v>
      </c>
      <c r="O16" s="94"/>
      <c r="P16" s="79"/>
      <c r="Q16" s="83">
        <f t="shared" si="5"/>
        <v>0</v>
      </c>
      <c r="R16" s="87">
        <f t="shared" si="6"/>
        <v>0</v>
      </c>
    </row>
    <row r="17" spans="1:18" x14ac:dyDescent="0.25">
      <c r="A17" s="33"/>
      <c r="B17" s="51">
        <v>14</v>
      </c>
      <c r="C17" s="3" t="s">
        <v>21</v>
      </c>
      <c r="D17" s="54">
        <v>2000</v>
      </c>
      <c r="E17" s="94"/>
      <c r="F17" s="79"/>
      <c r="G17" s="83">
        <f t="shared" si="0"/>
        <v>0</v>
      </c>
      <c r="H17" s="83">
        <f t="shared" si="1"/>
        <v>0</v>
      </c>
      <c r="I17" s="101"/>
      <c r="J17" s="87">
        <f t="shared" si="2"/>
        <v>0</v>
      </c>
      <c r="K17" s="94"/>
      <c r="L17" s="79"/>
      <c r="M17" s="83">
        <f t="shared" si="3"/>
        <v>0</v>
      </c>
      <c r="N17" s="87">
        <f t="shared" si="4"/>
        <v>0</v>
      </c>
      <c r="O17" s="94"/>
      <c r="P17" s="79"/>
      <c r="Q17" s="83">
        <f t="shared" si="5"/>
        <v>0</v>
      </c>
      <c r="R17" s="87">
        <f t="shared" si="6"/>
        <v>0</v>
      </c>
    </row>
    <row r="18" spans="1:18" x14ac:dyDescent="0.25">
      <c r="A18" s="33"/>
      <c r="B18" s="51">
        <v>15</v>
      </c>
      <c r="C18" s="3" t="s">
        <v>22</v>
      </c>
      <c r="D18" s="54">
        <v>1100</v>
      </c>
      <c r="E18" s="94"/>
      <c r="F18" s="79"/>
      <c r="G18" s="83">
        <f t="shared" si="0"/>
        <v>0</v>
      </c>
      <c r="H18" s="83">
        <f t="shared" si="1"/>
        <v>0</v>
      </c>
      <c r="I18" s="101"/>
      <c r="J18" s="87">
        <f t="shared" si="2"/>
        <v>0</v>
      </c>
      <c r="K18" s="94"/>
      <c r="L18" s="79"/>
      <c r="M18" s="83">
        <f t="shared" si="3"/>
        <v>0</v>
      </c>
      <c r="N18" s="87">
        <f t="shared" si="4"/>
        <v>0</v>
      </c>
      <c r="O18" s="94"/>
      <c r="P18" s="79"/>
      <c r="Q18" s="83">
        <f t="shared" si="5"/>
        <v>0</v>
      </c>
      <c r="R18" s="87">
        <f t="shared" si="6"/>
        <v>0</v>
      </c>
    </row>
    <row r="19" spans="1:18" x14ac:dyDescent="0.25">
      <c r="A19" s="33"/>
      <c r="B19" s="51">
        <v>16</v>
      </c>
      <c r="C19" s="2" t="s">
        <v>23</v>
      </c>
      <c r="D19" s="55">
        <v>880</v>
      </c>
      <c r="E19" s="94"/>
      <c r="F19" s="79"/>
      <c r="G19" s="83">
        <f t="shared" si="0"/>
        <v>0</v>
      </c>
      <c r="H19" s="83">
        <f t="shared" si="1"/>
        <v>0</v>
      </c>
      <c r="I19" s="101"/>
      <c r="J19" s="87">
        <f t="shared" si="2"/>
        <v>0</v>
      </c>
      <c r="K19" s="94"/>
      <c r="L19" s="79"/>
      <c r="M19" s="83">
        <f t="shared" si="3"/>
        <v>0</v>
      </c>
      <c r="N19" s="87">
        <f t="shared" si="4"/>
        <v>0</v>
      </c>
      <c r="O19" s="94"/>
      <c r="P19" s="79"/>
      <c r="Q19" s="83">
        <f t="shared" si="5"/>
        <v>0</v>
      </c>
      <c r="R19" s="87">
        <f t="shared" si="6"/>
        <v>0</v>
      </c>
    </row>
    <row r="20" spans="1:18" x14ac:dyDescent="0.25">
      <c r="A20" s="33"/>
      <c r="B20" s="51">
        <v>17</v>
      </c>
      <c r="C20" s="2" t="s">
        <v>24</v>
      </c>
      <c r="D20" s="55">
        <v>60</v>
      </c>
      <c r="E20" s="94"/>
      <c r="F20" s="79"/>
      <c r="G20" s="83">
        <f t="shared" si="0"/>
        <v>0</v>
      </c>
      <c r="H20" s="83">
        <f t="shared" si="1"/>
        <v>0</v>
      </c>
      <c r="I20" s="101"/>
      <c r="J20" s="87">
        <f t="shared" si="2"/>
        <v>0</v>
      </c>
      <c r="K20" s="94"/>
      <c r="L20" s="79"/>
      <c r="M20" s="83">
        <f t="shared" si="3"/>
        <v>0</v>
      </c>
      <c r="N20" s="87">
        <f t="shared" si="4"/>
        <v>0</v>
      </c>
      <c r="O20" s="94"/>
      <c r="P20" s="79"/>
      <c r="Q20" s="83">
        <f t="shared" si="5"/>
        <v>0</v>
      </c>
      <c r="R20" s="87">
        <f t="shared" si="6"/>
        <v>0</v>
      </c>
    </row>
    <row r="21" spans="1:18" x14ac:dyDescent="0.25">
      <c r="A21" s="33"/>
      <c r="B21" s="51">
        <v>18</v>
      </c>
      <c r="C21" s="1" t="s">
        <v>25</v>
      </c>
      <c r="D21" s="56">
        <v>5</v>
      </c>
      <c r="E21" s="94"/>
      <c r="F21" s="79"/>
      <c r="G21" s="83">
        <f t="shared" si="0"/>
        <v>0</v>
      </c>
      <c r="H21" s="83">
        <f t="shared" si="1"/>
        <v>0</v>
      </c>
      <c r="I21" s="101"/>
      <c r="J21" s="87">
        <f t="shared" si="2"/>
        <v>0</v>
      </c>
      <c r="K21" s="94"/>
      <c r="L21" s="79"/>
      <c r="M21" s="83">
        <f t="shared" si="3"/>
        <v>0</v>
      </c>
      <c r="N21" s="87">
        <f t="shared" si="4"/>
        <v>0</v>
      </c>
      <c r="O21" s="94"/>
      <c r="P21" s="79"/>
      <c r="Q21" s="83">
        <f t="shared" si="5"/>
        <v>0</v>
      </c>
      <c r="R21" s="87">
        <f t="shared" si="6"/>
        <v>0</v>
      </c>
    </row>
    <row r="22" spans="1:18" x14ac:dyDescent="0.25">
      <c r="A22" s="33"/>
      <c r="B22" s="51">
        <v>19</v>
      </c>
      <c r="C22" s="3" t="s">
        <v>26</v>
      </c>
      <c r="D22" s="56">
        <v>200</v>
      </c>
      <c r="E22" s="94"/>
      <c r="F22" s="79"/>
      <c r="G22" s="83">
        <f t="shared" si="0"/>
        <v>0</v>
      </c>
      <c r="H22" s="83">
        <f t="shared" si="1"/>
        <v>0</v>
      </c>
      <c r="I22" s="101"/>
      <c r="J22" s="87">
        <f t="shared" si="2"/>
        <v>0</v>
      </c>
      <c r="K22" s="94"/>
      <c r="L22" s="79"/>
      <c r="M22" s="83">
        <f t="shared" si="3"/>
        <v>0</v>
      </c>
      <c r="N22" s="87">
        <f t="shared" si="4"/>
        <v>0</v>
      </c>
      <c r="O22" s="94"/>
      <c r="P22" s="79"/>
      <c r="Q22" s="83">
        <f t="shared" si="5"/>
        <v>0</v>
      </c>
      <c r="R22" s="87">
        <f t="shared" si="6"/>
        <v>0</v>
      </c>
    </row>
    <row r="23" spans="1:18" x14ac:dyDescent="0.25">
      <c r="A23" s="33"/>
      <c r="B23" s="51">
        <v>20</v>
      </c>
      <c r="C23" s="1" t="s">
        <v>27</v>
      </c>
      <c r="D23" s="56">
        <v>3</v>
      </c>
      <c r="E23" s="94"/>
      <c r="F23" s="79"/>
      <c r="G23" s="83">
        <f t="shared" si="0"/>
        <v>0</v>
      </c>
      <c r="H23" s="83">
        <f t="shared" si="1"/>
        <v>0</v>
      </c>
      <c r="I23" s="101"/>
      <c r="J23" s="87">
        <f t="shared" si="2"/>
        <v>0</v>
      </c>
      <c r="K23" s="94"/>
      <c r="L23" s="79"/>
      <c r="M23" s="83">
        <f t="shared" si="3"/>
        <v>0</v>
      </c>
      <c r="N23" s="87">
        <f t="shared" si="4"/>
        <v>0</v>
      </c>
      <c r="O23" s="94"/>
      <c r="P23" s="79"/>
      <c r="Q23" s="83">
        <f t="shared" si="5"/>
        <v>0</v>
      </c>
      <c r="R23" s="87">
        <f t="shared" si="6"/>
        <v>0</v>
      </c>
    </row>
    <row r="24" spans="1:18" x14ac:dyDescent="0.25">
      <c r="A24" s="33"/>
      <c r="B24" s="44" t="s">
        <v>65</v>
      </c>
      <c r="C24" s="45"/>
      <c r="D24" s="46"/>
      <c r="E24" s="95"/>
      <c r="F24" s="80"/>
      <c r="G24" s="84">
        <f t="shared" si="0"/>
        <v>0</v>
      </c>
      <c r="H24" s="84">
        <f t="shared" si="1"/>
        <v>0</v>
      </c>
      <c r="I24" s="102"/>
      <c r="J24" s="88">
        <f t="shared" si="2"/>
        <v>0</v>
      </c>
      <c r="K24" s="95"/>
      <c r="L24" s="80"/>
      <c r="M24" s="84">
        <f t="shared" si="3"/>
        <v>0</v>
      </c>
      <c r="N24" s="88">
        <f t="shared" si="4"/>
        <v>0</v>
      </c>
      <c r="O24" s="95"/>
      <c r="P24" s="80"/>
      <c r="Q24" s="84">
        <f t="shared" si="5"/>
        <v>0</v>
      </c>
      <c r="R24" s="88">
        <f t="shared" si="6"/>
        <v>0</v>
      </c>
    </row>
    <row r="25" spans="1:18" x14ac:dyDescent="0.25">
      <c r="A25" s="33"/>
      <c r="B25" s="14">
        <v>21</v>
      </c>
      <c r="C25" s="3" t="s">
        <v>28</v>
      </c>
      <c r="D25" s="56">
        <v>4</v>
      </c>
      <c r="E25" s="94"/>
      <c r="F25" s="79"/>
      <c r="G25" s="83">
        <f t="shared" si="0"/>
        <v>0</v>
      </c>
      <c r="H25" s="83">
        <f t="shared" si="1"/>
        <v>0</v>
      </c>
      <c r="I25" s="101"/>
      <c r="J25" s="87">
        <f t="shared" si="2"/>
        <v>0</v>
      </c>
      <c r="K25" s="94"/>
      <c r="L25" s="79"/>
      <c r="M25" s="83">
        <f t="shared" si="3"/>
        <v>0</v>
      </c>
      <c r="N25" s="87">
        <f t="shared" si="4"/>
        <v>0</v>
      </c>
      <c r="O25" s="94"/>
      <c r="P25" s="79"/>
      <c r="Q25" s="83">
        <f t="shared" si="5"/>
        <v>0</v>
      </c>
      <c r="R25" s="87">
        <f t="shared" si="6"/>
        <v>0</v>
      </c>
    </row>
    <row r="26" spans="1:18" x14ac:dyDescent="0.25">
      <c r="A26" s="33"/>
      <c r="B26" s="14">
        <v>22</v>
      </c>
      <c r="C26" s="3" t="s">
        <v>29</v>
      </c>
      <c r="D26" s="56">
        <v>8</v>
      </c>
      <c r="E26" s="94"/>
      <c r="F26" s="79"/>
      <c r="G26" s="83">
        <f t="shared" si="0"/>
        <v>0</v>
      </c>
      <c r="H26" s="83">
        <f t="shared" si="1"/>
        <v>0</v>
      </c>
      <c r="I26" s="101"/>
      <c r="J26" s="87">
        <f t="shared" si="2"/>
        <v>0</v>
      </c>
      <c r="K26" s="94"/>
      <c r="L26" s="79"/>
      <c r="M26" s="83">
        <f t="shared" si="3"/>
        <v>0</v>
      </c>
      <c r="N26" s="87">
        <f t="shared" si="4"/>
        <v>0</v>
      </c>
      <c r="O26" s="94"/>
      <c r="P26" s="79"/>
      <c r="Q26" s="83">
        <f t="shared" si="5"/>
        <v>0</v>
      </c>
      <c r="R26" s="87">
        <f t="shared" si="6"/>
        <v>0</v>
      </c>
    </row>
    <row r="27" spans="1:18" x14ac:dyDescent="0.25">
      <c r="A27" s="33"/>
      <c r="B27" s="15">
        <v>23</v>
      </c>
      <c r="C27" s="3" t="s">
        <v>30</v>
      </c>
      <c r="D27" s="54">
        <v>10</v>
      </c>
      <c r="E27" s="94"/>
      <c r="F27" s="79"/>
      <c r="G27" s="83">
        <f t="shared" si="0"/>
        <v>0</v>
      </c>
      <c r="H27" s="83">
        <f t="shared" si="1"/>
        <v>0</v>
      </c>
      <c r="I27" s="101"/>
      <c r="J27" s="87">
        <f t="shared" si="2"/>
        <v>0</v>
      </c>
      <c r="K27" s="94"/>
      <c r="L27" s="79"/>
      <c r="M27" s="83">
        <f t="shared" si="3"/>
        <v>0</v>
      </c>
      <c r="N27" s="87">
        <f t="shared" si="4"/>
        <v>0</v>
      </c>
      <c r="O27" s="94"/>
      <c r="P27" s="79"/>
      <c r="Q27" s="83">
        <f t="shared" si="5"/>
        <v>0</v>
      </c>
      <c r="R27" s="87">
        <f t="shared" si="6"/>
        <v>0</v>
      </c>
    </row>
    <row r="28" spans="1:18" x14ac:dyDescent="0.25">
      <c r="A28" s="33"/>
      <c r="B28" s="41" t="s">
        <v>64</v>
      </c>
      <c r="C28" s="42"/>
      <c r="D28" s="43"/>
      <c r="E28" s="95"/>
      <c r="F28" s="80"/>
      <c r="G28" s="84">
        <f t="shared" si="0"/>
        <v>0</v>
      </c>
      <c r="H28" s="84">
        <f t="shared" si="1"/>
        <v>0</v>
      </c>
      <c r="I28" s="102"/>
      <c r="J28" s="88">
        <f t="shared" si="2"/>
        <v>0</v>
      </c>
      <c r="K28" s="95"/>
      <c r="L28" s="80"/>
      <c r="M28" s="84">
        <f t="shared" si="3"/>
        <v>0</v>
      </c>
      <c r="N28" s="88">
        <f t="shared" si="4"/>
        <v>0</v>
      </c>
      <c r="O28" s="95"/>
      <c r="P28" s="80"/>
      <c r="Q28" s="84">
        <f t="shared" si="5"/>
        <v>0</v>
      </c>
      <c r="R28" s="88">
        <f t="shared" si="6"/>
        <v>0</v>
      </c>
    </row>
    <row r="29" spans="1:18" x14ac:dyDescent="0.25">
      <c r="A29" s="33"/>
      <c r="B29" s="16">
        <v>24</v>
      </c>
      <c r="C29" s="3" t="s">
        <v>31</v>
      </c>
      <c r="D29" s="56">
        <v>5</v>
      </c>
      <c r="E29" s="94"/>
      <c r="F29" s="79"/>
      <c r="G29" s="83">
        <f t="shared" si="0"/>
        <v>0</v>
      </c>
      <c r="H29" s="83">
        <f t="shared" si="1"/>
        <v>0</v>
      </c>
      <c r="I29" s="101"/>
      <c r="J29" s="87">
        <f t="shared" si="2"/>
        <v>0</v>
      </c>
      <c r="K29" s="94"/>
      <c r="L29" s="79"/>
      <c r="M29" s="83">
        <f t="shared" si="3"/>
        <v>0</v>
      </c>
      <c r="N29" s="87">
        <f t="shared" si="4"/>
        <v>0</v>
      </c>
      <c r="O29" s="94"/>
      <c r="P29" s="79"/>
      <c r="Q29" s="83">
        <f t="shared" si="5"/>
        <v>0</v>
      </c>
      <c r="R29" s="87">
        <f t="shared" si="6"/>
        <v>0</v>
      </c>
    </row>
    <row r="30" spans="1:18" x14ac:dyDescent="0.25">
      <c r="A30" s="33"/>
      <c r="B30" s="16">
        <v>25</v>
      </c>
      <c r="C30" s="3" t="s">
        <v>32</v>
      </c>
      <c r="D30" s="56">
        <v>5</v>
      </c>
      <c r="E30" s="94"/>
      <c r="F30" s="79"/>
      <c r="G30" s="83">
        <f t="shared" si="0"/>
        <v>0</v>
      </c>
      <c r="H30" s="83">
        <f t="shared" si="1"/>
        <v>0</v>
      </c>
      <c r="I30" s="101"/>
      <c r="J30" s="87">
        <f t="shared" si="2"/>
        <v>0</v>
      </c>
      <c r="K30" s="94"/>
      <c r="L30" s="79"/>
      <c r="M30" s="83">
        <f t="shared" si="3"/>
        <v>0</v>
      </c>
      <c r="N30" s="87">
        <f t="shared" si="4"/>
        <v>0</v>
      </c>
      <c r="O30" s="94"/>
      <c r="P30" s="79"/>
      <c r="Q30" s="83">
        <f t="shared" si="5"/>
        <v>0</v>
      </c>
      <c r="R30" s="87">
        <f t="shared" si="6"/>
        <v>0</v>
      </c>
    </row>
    <row r="31" spans="1:18" x14ac:dyDescent="0.25">
      <c r="A31" s="33"/>
      <c r="B31" s="16">
        <v>26</v>
      </c>
      <c r="C31" s="3" t="s">
        <v>1</v>
      </c>
      <c r="D31" s="56">
        <v>5</v>
      </c>
      <c r="E31" s="94"/>
      <c r="F31" s="79"/>
      <c r="G31" s="83">
        <f t="shared" si="0"/>
        <v>0</v>
      </c>
      <c r="H31" s="83">
        <f t="shared" si="1"/>
        <v>0</v>
      </c>
      <c r="I31" s="101"/>
      <c r="J31" s="87">
        <f t="shared" si="2"/>
        <v>0</v>
      </c>
      <c r="K31" s="94"/>
      <c r="L31" s="79"/>
      <c r="M31" s="83">
        <f t="shared" si="3"/>
        <v>0</v>
      </c>
      <c r="N31" s="87">
        <f t="shared" si="4"/>
        <v>0</v>
      </c>
      <c r="O31" s="94"/>
      <c r="P31" s="79"/>
      <c r="Q31" s="83">
        <f t="shared" si="5"/>
        <v>0</v>
      </c>
      <c r="R31" s="87">
        <f t="shared" si="6"/>
        <v>0</v>
      </c>
    </row>
    <row r="32" spans="1:18" x14ac:dyDescent="0.25">
      <c r="A32" s="33"/>
      <c r="B32" s="16">
        <v>27</v>
      </c>
      <c r="C32" s="3" t="s">
        <v>33</v>
      </c>
      <c r="D32" s="56">
        <v>5</v>
      </c>
      <c r="E32" s="94"/>
      <c r="F32" s="79"/>
      <c r="G32" s="83">
        <f t="shared" si="0"/>
        <v>0</v>
      </c>
      <c r="H32" s="83">
        <f t="shared" si="1"/>
        <v>0</v>
      </c>
      <c r="I32" s="101"/>
      <c r="J32" s="87">
        <f t="shared" si="2"/>
        <v>0</v>
      </c>
      <c r="K32" s="94"/>
      <c r="L32" s="79"/>
      <c r="M32" s="83">
        <f t="shared" si="3"/>
        <v>0</v>
      </c>
      <c r="N32" s="87">
        <f t="shared" si="4"/>
        <v>0</v>
      </c>
      <c r="O32" s="94"/>
      <c r="P32" s="79"/>
      <c r="Q32" s="83">
        <f t="shared" si="5"/>
        <v>0</v>
      </c>
      <c r="R32" s="87">
        <f t="shared" si="6"/>
        <v>0</v>
      </c>
    </row>
    <row r="33" spans="1:18" x14ac:dyDescent="0.25">
      <c r="A33" s="33"/>
      <c r="B33" s="41" t="s">
        <v>34</v>
      </c>
      <c r="C33" s="42"/>
      <c r="D33" s="43"/>
      <c r="E33" s="95"/>
      <c r="F33" s="80"/>
      <c r="G33" s="84">
        <f t="shared" si="0"/>
        <v>0</v>
      </c>
      <c r="H33" s="84">
        <f t="shared" si="1"/>
        <v>0</v>
      </c>
      <c r="I33" s="102"/>
      <c r="J33" s="88">
        <f t="shared" si="2"/>
        <v>0</v>
      </c>
      <c r="K33" s="95"/>
      <c r="L33" s="80"/>
      <c r="M33" s="84">
        <f t="shared" si="3"/>
        <v>0</v>
      </c>
      <c r="N33" s="88">
        <f t="shared" si="4"/>
        <v>0</v>
      </c>
      <c r="O33" s="95"/>
      <c r="P33" s="80"/>
      <c r="Q33" s="84">
        <f t="shared" si="5"/>
        <v>0</v>
      </c>
      <c r="R33" s="88">
        <f t="shared" si="6"/>
        <v>0</v>
      </c>
    </row>
    <row r="34" spans="1:18" ht="38.25" x14ac:dyDescent="0.25">
      <c r="A34" s="33"/>
      <c r="B34" s="15">
        <v>28</v>
      </c>
      <c r="C34" s="3" t="s">
        <v>2</v>
      </c>
      <c r="D34" s="56">
        <v>45</v>
      </c>
      <c r="E34" s="94"/>
      <c r="F34" s="79"/>
      <c r="G34" s="83">
        <f t="shared" si="0"/>
        <v>0</v>
      </c>
      <c r="H34" s="83">
        <f t="shared" si="1"/>
        <v>0</v>
      </c>
      <c r="I34" s="101"/>
      <c r="J34" s="87">
        <f t="shared" si="2"/>
        <v>0</v>
      </c>
      <c r="K34" s="94"/>
      <c r="L34" s="79"/>
      <c r="M34" s="83">
        <f t="shared" si="3"/>
        <v>0</v>
      </c>
      <c r="N34" s="87">
        <f t="shared" si="4"/>
        <v>0</v>
      </c>
      <c r="O34" s="94"/>
      <c r="P34" s="79"/>
      <c r="Q34" s="83">
        <f t="shared" si="5"/>
        <v>0</v>
      </c>
      <c r="R34" s="87">
        <f t="shared" si="6"/>
        <v>0</v>
      </c>
    </row>
    <row r="35" spans="1:18" x14ac:dyDescent="0.25">
      <c r="A35" s="33"/>
      <c r="B35" s="41" t="s">
        <v>35</v>
      </c>
      <c r="C35" s="42"/>
      <c r="D35" s="43"/>
      <c r="E35" s="95"/>
      <c r="F35" s="80"/>
      <c r="G35" s="84">
        <f t="shared" si="0"/>
        <v>0</v>
      </c>
      <c r="H35" s="84">
        <f t="shared" si="1"/>
        <v>0</v>
      </c>
      <c r="I35" s="102"/>
      <c r="J35" s="88">
        <f t="shared" si="2"/>
        <v>0</v>
      </c>
      <c r="K35" s="95"/>
      <c r="L35" s="80"/>
      <c r="M35" s="84">
        <f t="shared" si="3"/>
        <v>0</v>
      </c>
      <c r="N35" s="88">
        <f t="shared" si="4"/>
        <v>0</v>
      </c>
      <c r="O35" s="95"/>
      <c r="P35" s="80"/>
      <c r="Q35" s="84">
        <f t="shared" si="5"/>
        <v>0</v>
      </c>
      <c r="R35" s="88">
        <f t="shared" si="6"/>
        <v>0</v>
      </c>
    </row>
    <row r="36" spans="1:18" ht="25.5" x14ac:dyDescent="0.25">
      <c r="A36" s="33"/>
      <c r="B36" s="15">
        <v>29</v>
      </c>
      <c r="C36" s="3" t="s">
        <v>0</v>
      </c>
      <c r="D36" s="56">
        <v>4</v>
      </c>
      <c r="E36" s="94"/>
      <c r="F36" s="79"/>
      <c r="G36" s="83">
        <f t="shared" si="0"/>
        <v>0</v>
      </c>
      <c r="H36" s="83">
        <f t="shared" si="1"/>
        <v>0</v>
      </c>
      <c r="I36" s="101"/>
      <c r="J36" s="87">
        <f t="shared" si="2"/>
        <v>0</v>
      </c>
      <c r="K36" s="94"/>
      <c r="L36" s="79"/>
      <c r="M36" s="83">
        <f t="shared" si="3"/>
        <v>0</v>
      </c>
      <c r="N36" s="87">
        <f t="shared" si="4"/>
        <v>0</v>
      </c>
      <c r="O36" s="94"/>
      <c r="P36" s="79"/>
      <c r="Q36" s="83">
        <f t="shared" si="5"/>
        <v>0</v>
      </c>
      <c r="R36" s="87">
        <f t="shared" si="6"/>
        <v>0</v>
      </c>
    </row>
    <row r="37" spans="1:18" ht="39" thickBot="1" x14ac:dyDescent="0.3">
      <c r="A37" s="33"/>
      <c r="B37" s="57">
        <v>30</v>
      </c>
      <c r="C37" s="58" t="s">
        <v>36</v>
      </c>
      <c r="D37" s="59">
        <v>4</v>
      </c>
      <c r="E37" s="96"/>
      <c r="F37" s="81"/>
      <c r="G37" s="85">
        <f t="shared" si="0"/>
        <v>0</v>
      </c>
      <c r="H37" s="85">
        <f t="shared" si="1"/>
        <v>0</v>
      </c>
      <c r="I37" s="103"/>
      <c r="J37" s="89">
        <f t="shared" si="2"/>
        <v>0</v>
      </c>
      <c r="K37" s="96"/>
      <c r="L37" s="81"/>
      <c r="M37" s="85">
        <f t="shared" si="3"/>
        <v>0</v>
      </c>
      <c r="N37" s="89">
        <f t="shared" si="4"/>
        <v>0</v>
      </c>
      <c r="O37" s="96"/>
      <c r="P37" s="81"/>
      <c r="Q37" s="85">
        <f t="shared" si="5"/>
        <v>0</v>
      </c>
      <c r="R37" s="89">
        <f t="shared" si="6"/>
        <v>0</v>
      </c>
    </row>
    <row r="38" spans="1:18" x14ac:dyDescent="0.25">
      <c r="A38" s="35" t="s">
        <v>63</v>
      </c>
      <c r="B38" s="25">
        <v>31</v>
      </c>
      <c r="C38" s="22" t="s">
        <v>37</v>
      </c>
      <c r="D38" s="62">
        <v>30</v>
      </c>
      <c r="E38" s="93"/>
      <c r="F38" s="78"/>
      <c r="G38" s="82">
        <f t="shared" si="0"/>
        <v>0</v>
      </c>
      <c r="H38" s="82">
        <f t="shared" si="1"/>
        <v>0</v>
      </c>
      <c r="I38" s="100"/>
      <c r="J38" s="86">
        <f t="shared" si="2"/>
        <v>0</v>
      </c>
      <c r="K38" s="93"/>
      <c r="L38" s="78"/>
      <c r="M38" s="82">
        <f t="shared" si="3"/>
        <v>0</v>
      </c>
      <c r="N38" s="86">
        <f t="shared" si="4"/>
        <v>0</v>
      </c>
      <c r="O38" s="93"/>
      <c r="P38" s="78"/>
      <c r="Q38" s="82">
        <f t="shared" si="5"/>
        <v>0</v>
      </c>
      <c r="R38" s="86">
        <f t="shared" si="6"/>
        <v>0</v>
      </c>
    </row>
    <row r="39" spans="1:18" ht="25.5" x14ac:dyDescent="0.25">
      <c r="A39" s="36"/>
      <c r="B39" s="16">
        <v>32</v>
      </c>
      <c r="C39" s="3" t="s">
        <v>3</v>
      </c>
      <c r="D39" s="56">
        <v>14</v>
      </c>
      <c r="E39" s="94"/>
      <c r="F39" s="79"/>
      <c r="G39" s="83">
        <f t="shared" si="0"/>
        <v>0</v>
      </c>
      <c r="H39" s="83">
        <f t="shared" si="1"/>
        <v>0</v>
      </c>
      <c r="I39" s="101"/>
      <c r="J39" s="87">
        <f t="shared" si="2"/>
        <v>0</v>
      </c>
      <c r="K39" s="94"/>
      <c r="L39" s="79"/>
      <c r="M39" s="83">
        <f t="shared" si="3"/>
        <v>0</v>
      </c>
      <c r="N39" s="87">
        <f t="shared" si="4"/>
        <v>0</v>
      </c>
      <c r="O39" s="94"/>
      <c r="P39" s="79"/>
      <c r="Q39" s="83">
        <f t="shared" si="5"/>
        <v>0</v>
      </c>
      <c r="R39" s="87">
        <f t="shared" si="6"/>
        <v>0</v>
      </c>
    </row>
    <row r="40" spans="1:18" x14ac:dyDescent="0.25">
      <c r="A40" s="36"/>
      <c r="B40" s="15">
        <v>33</v>
      </c>
      <c r="C40" s="1" t="s">
        <v>38</v>
      </c>
      <c r="D40" s="61">
        <v>20</v>
      </c>
      <c r="E40" s="94"/>
      <c r="F40" s="79"/>
      <c r="G40" s="83">
        <f t="shared" si="0"/>
        <v>0</v>
      </c>
      <c r="H40" s="83">
        <f t="shared" si="1"/>
        <v>0</v>
      </c>
      <c r="I40" s="101"/>
      <c r="J40" s="87">
        <f t="shared" si="2"/>
        <v>0</v>
      </c>
      <c r="K40" s="94"/>
      <c r="L40" s="79"/>
      <c r="M40" s="83">
        <f t="shared" si="3"/>
        <v>0</v>
      </c>
      <c r="N40" s="87">
        <f t="shared" si="4"/>
        <v>0</v>
      </c>
      <c r="O40" s="94"/>
      <c r="P40" s="79"/>
      <c r="Q40" s="83">
        <f t="shared" si="5"/>
        <v>0</v>
      </c>
      <c r="R40" s="87">
        <f t="shared" si="6"/>
        <v>0</v>
      </c>
    </row>
    <row r="41" spans="1:18" x14ac:dyDescent="0.25">
      <c r="A41" s="36"/>
      <c r="B41" s="16">
        <v>34</v>
      </c>
      <c r="C41" s="3" t="s">
        <v>39</v>
      </c>
      <c r="D41" s="56">
        <v>7</v>
      </c>
      <c r="E41" s="94"/>
      <c r="F41" s="79"/>
      <c r="G41" s="83">
        <f t="shared" si="0"/>
        <v>0</v>
      </c>
      <c r="H41" s="83">
        <f t="shared" si="1"/>
        <v>0</v>
      </c>
      <c r="I41" s="101"/>
      <c r="J41" s="87">
        <f t="shared" si="2"/>
        <v>0</v>
      </c>
      <c r="K41" s="94"/>
      <c r="L41" s="79"/>
      <c r="M41" s="83">
        <f t="shared" si="3"/>
        <v>0</v>
      </c>
      <c r="N41" s="87">
        <f t="shared" si="4"/>
        <v>0</v>
      </c>
      <c r="O41" s="94"/>
      <c r="P41" s="79"/>
      <c r="Q41" s="83">
        <f t="shared" si="5"/>
        <v>0</v>
      </c>
      <c r="R41" s="87">
        <f t="shared" si="6"/>
        <v>0</v>
      </c>
    </row>
    <row r="42" spans="1:18" x14ac:dyDescent="0.25">
      <c r="A42" s="36"/>
      <c r="B42" s="16">
        <v>35</v>
      </c>
      <c r="C42" s="3" t="s">
        <v>5</v>
      </c>
      <c r="D42" s="56">
        <v>12</v>
      </c>
      <c r="E42" s="94"/>
      <c r="F42" s="79"/>
      <c r="G42" s="83">
        <f t="shared" si="0"/>
        <v>0</v>
      </c>
      <c r="H42" s="83">
        <f t="shared" si="1"/>
        <v>0</v>
      </c>
      <c r="I42" s="101"/>
      <c r="J42" s="87">
        <f t="shared" si="2"/>
        <v>0</v>
      </c>
      <c r="K42" s="94"/>
      <c r="L42" s="79"/>
      <c r="M42" s="83">
        <f t="shared" si="3"/>
        <v>0</v>
      </c>
      <c r="N42" s="87">
        <f t="shared" si="4"/>
        <v>0</v>
      </c>
      <c r="O42" s="94"/>
      <c r="P42" s="79"/>
      <c r="Q42" s="83">
        <f t="shared" si="5"/>
        <v>0</v>
      </c>
      <c r="R42" s="87">
        <f t="shared" si="6"/>
        <v>0</v>
      </c>
    </row>
    <row r="43" spans="1:18" x14ac:dyDescent="0.25">
      <c r="A43" s="36"/>
      <c r="B43" s="16">
        <v>36</v>
      </c>
      <c r="C43" s="3" t="s">
        <v>4</v>
      </c>
      <c r="D43" s="56">
        <v>8</v>
      </c>
      <c r="E43" s="94"/>
      <c r="F43" s="79"/>
      <c r="G43" s="83">
        <f t="shared" si="0"/>
        <v>0</v>
      </c>
      <c r="H43" s="83">
        <f t="shared" si="1"/>
        <v>0</v>
      </c>
      <c r="I43" s="101"/>
      <c r="J43" s="87">
        <f t="shared" si="2"/>
        <v>0</v>
      </c>
      <c r="K43" s="94"/>
      <c r="L43" s="79"/>
      <c r="M43" s="83">
        <f t="shared" si="3"/>
        <v>0</v>
      </c>
      <c r="N43" s="87">
        <f t="shared" si="4"/>
        <v>0</v>
      </c>
      <c r="O43" s="94"/>
      <c r="P43" s="79"/>
      <c r="Q43" s="83">
        <f t="shared" si="5"/>
        <v>0</v>
      </c>
      <c r="R43" s="87">
        <f t="shared" si="6"/>
        <v>0</v>
      </c>
    </row>
    <row r="44" spans="1:18" ht="15.75" thickBot="1" x14ac:dyDescent="0.3">
      <c r="A44" s="37"/>
      <c r="B44" s="23">
        <v>37</v>
      </c>
      <c r="C44" s="24" t="s">
        <v>40</v>
      </c>
      <c r="D44" s="63">
        <v>8</v>
      </c>
      <c r="E44" s="96"/>
      <c r="F44" s="81"/>
      <c r="G44" s="85">
        <f t="shared" si="0"/>
        <v>0</v>
      </c>
      <c r="H44" s="85">
        <f t="shared" si="1"/>
        <v>0</v>
      </c>
      <c r="I44" s="103"/>
      <c r="J44" s="89">
        <f t="shared" si="2"/>
        <v>0</v>
      </c>
      <c r="K44" s="96"/>
      <c r="L44" s="81"/>
      <c r="M44" s="85">
        <f t="shared" si="3"/>
        <v>0</v>
      </c>
      <c r="N44" s="89">
        <f t="shared" si="4"/>
        <v>0</v>
      </c>
      <c r="O44" s="96"/>
      <c r="P44" s="81"/>
      <c r="Q44" s="85">
        <f t="shared" si="5"/>
        <v>0</v>
      </c>
      <c r="R44" s="89">
        <f t="shared" si="6"/>
        <v>0</v>
      </c>
    </row>
    <row r="45" spans="1:18" x14ac:dyDescent="0.25">
      <c r="A45" s="35" t="s">
        <v>79</v>
      </c>
      <c r="B45" s="25">
        <v>38</v>
      </c>
      <c r="C45" s="22" t="s">
        <v>41</v>
      </c>
      <c r="D45" s="62">
        <v>10</v>
      </c>
      <c r="E45" s="94"/>
      <c r="F45" s="79"/>
      <c r="G45" s="83">
        <f t="shared" si="0"/>
        <v>0</v>
      </c>
      <c r="H45" s="83">
        <f t="shared" si="1"/>
        <v>0</v>
      </c>
      <c r="I45" s="101"/>
      <c r="J45" s="87">
        <f t="shared" si="2"/>
        <v>0</v>
      </c>
      <c r="K45" s="94"/>
      <c r="L45" s="79"/>
      <c r="M45" s="83">
        <f t="shared" si="3"/>
        <v>0</v>
      </c>
      <c r="N45" s="87">
        <f t="shared" si="4"/>
        <v>0</v>
      </c>
      <c r="O45" s="94"/>
      <c r="P45" s="79"/>
      <c r="Q45" s="83">
        <f t="shared" si="5"/>
        <v>0</v>
      </c>
      <c r="R45" s="87">
        <f t="shared" si="6"/>
        <v>0</v>
      </c>
    </row>
    <row r="46" spans="1:18" ht="31.5" customHeight="1" x14ac:dyDescent="0.25">
      <c r="A46" s="36"/>
      <c r="B46" s="60">
        <v>39</v>
      </c>
      <c r="C46" s="18" t="s">
        <v>42</v>
      </c>
      <c r="D46" s="64" t="s">
        <v>86</v>
      </c>
      <c r="E46" s="94"/>
      <c r="F46" s="79"/>
      <c r="G46" s="83">
        <f t="shared" si="0"/>
        <v>0</v>
      </c>
      <c r="H46" s="83">
        <f t="shared" si="1"/>
        <v>0</v>
      </c>
      <c r="I46" s="101"/>
      <c r="J46" s="87">
        <f t="shared" si="2"/>
        <v>0</v>
      </c>
      <c r="K46" s="94"/>
      <c r="L46" s="79"/>
      <c r="M46" s="83">
        <f t="shared" si="3"/>
        <v>0</v>
      </c>
      <c r="N46" s="87">
        <f t="shared" si="4"/>
        <v>0</v>
      </c>
      <c r="O46" s="94"/>
      <c r="P46" s="79"/>
      <c r="Q46" s="83">
        <f t="shared" si="5"/>
        <v>0</v>
      </c>
      <c r="R46" s="87">
        <f t="shared" si="6"/>
        <v>0</v>
      </c>
    </row>
    <row r="47" spans="1:18" x14ac:dyDescent="0.25">
      <c r="A47" s="36"/>
      <c r="B47" s="60">
        <v>40</v>
      </c>
      <c r="C47" s="4" t="s">
        <v>43</v>
      </c>
      <c r="D47" s="65">
        <v>50</v>
      </c>
      <c r="E47" s="94"/>
      <c r="F47" s="79"/>
      <c r="G47" s="83">
        <f t="shared" si="0"/>
        <v>0</v>
      </c>
      <c r="H47" s="83">
        <f t="shared" si="1"/>
        <v>0</v>
      </c>
      <c r="I47" s="101"/>
      <c r="J47" s="87">
        <f t="shared" si="2"/>
        <v>0</v>
      </c>
      <c r="K47" s="94"/>
      <c r="L47" s="79"/>
      <c r="M47" s="83">
        <f t="shared" si="3"/>
        <v>0</v>
      </c>
      <c r="N47" s="87">
        <f t="shared" si="4"/>
        <v>0</v>
      </c>
      <c r="O47" s="94"/>
      <c r="P47" s="79"/>
      <c r="Q47" s="83">
        <f t="shared" si="5"/>
        <v>0</v>
      </c>
      <c r="R47" s="87">
        <f t="shared" si="6"/>
        <v>0</v>
      </c>
    </row>
    <row r="48" spans="1:18" x14ac:dyDescent="0.25">
      <c r="A48" s="36"/>
      <c r="B48" s="60">
        <v>41</v>
      </c>
      <c r="C48" s="4" t="s">
        <v>44</v>
      </c>
      <c r="D48" s="65">
        <v>10</v>
      </c>
      <c r="E48" s="94"/>
      <c r="F48" s="79"/>
      <c r="G48" s="83">
        <f t="shared" si="0"/>
        <v>0</v>
      </c>
      <c r="H48" s="83">
        <f t="shared" si="1"/>
        <v>0</v>
      </c>
      <c r="I48" s="101"/>
      <c r="J48" s="87">
        <f t="shared" si="2"/>
        <v>0</v>
      </c>
      <c r="K48" s="94"/>
      <c r="L48" s="79"/>
      <c r="M48" s="83">
        <f t="shared" si="3"/>
        <v>0</v>
      </c>
      <c r="N48" s="87">
        <f t="shared" si="4"/>
        <v>0</v>
      </c>
      <c r="O48" s="94"/>
      <c r="P48" s="79"/>
      <c r="Q48" s="83">
        <f t="shared" si="5"/>
        <v>0</v>
      </c>
      <c r="R48" s="87">
        <f t="shared" si="6"/>
        <v>0</v>
      </c>
    </row>
    <row r="49" spans="1:18" x14ac:dyDescent="0.25">
      <c r="A49" s="36"/>
      <c r="B49" s="60">
        <v>42</v>
      </c>
      <c r="C49" s="4" t="s">
        <v>45</v>
      </c>
      <c r="D49" s="65">
        <v>10</v>
      </c>
      <c r="E49" s="94"/>
      <c r="F49" s="79"/>
      <c r="G49" s="83">
        <f t="shared" si="0"/>
        <v>0</v>
      </c>
      <c r="H49" s="83">
        <f t="shared" si="1"/>
        <v>0</v>
      </c>
      <c r="I49" s="101"/>
      <c r="J49" s="87">
        <f t="shared" si="2"/>
        <v>0</v>
      </c>
      <c r="K49" s="94"/>
      <c r="L49" s="79"/>
      <c r="M49" s="83">
        <f t="shared" si="3"/>
        <v>0</v>
      </c>
      <c r="N49" s="87">
        <f t="shared" si="4"/>
        <v>0</v>
      </c>
      <c r="O49" s="94"/>
      <c r="P49" s="79"/>
      <c r="Q49" s="83">
        <f t="shared" si="5"/>
        <v>0</v>
      </c>
      <c r="R49" s="87">
        <f t="shared" si="6"/>
        <v>0</v>
      </c>
    </row>
    <row r="50" spans="1:18" x14ac:dyDescent="0.25">
      <c r="A50" s="36"/>
      <c r="B50" s="60">
        <v>43</v>
      </c>
      <c r="C50" s="3" t="s">
        <v>46</v>
      </c>
      <c r="D50" s="54">
        <v>10</v>
      </c>
      <c r="E50" s="94"/>
      <c r="F50" s="79"/>
      <c r="G50" s="83">
        <f t="shared" si="0"/>
        <v>0</v>
      </c>
      <c r="H50" s="83">
        <f t="shared" si="1"/>
        <v>0</v>
      </c>
      <c r="I50" s="101"/>
      <c r="J50" s="87">
        <f t="shared" si="2"/>
        <v>0</v>
      </c>
      <c r="K50" s="94"/>
      <c r="L50" s="79"/>
      <c r="M50" s="83">
        <f t="shared" si="3"/>
        <v>0</v>
      </c>
      <c r="N50" s="87">
        <f t="shared" si="4"/>
        <v>0</v>
      </c>
      <c r="O50" s="94"/>
      <c r="P50" s="79"/>
      <c r="Q50" s="83">
        <f t="shared" si="5"/>
        <v>0</v>
      </c>
      <c r="R50" s="87">
        <f t="shared" si="6"/>
        <v>0</v>
      </c>
    </row>
    <row r="51" spans="1:18" ht="25.5" x14ac:dyDescent="0.25">
      <c r="A51" s="36"/>
      <c r="B51" s="60">
        <v>44</v>
      </c>
      <c r="C51" s="4" t="s">
        <v>47</v>
      </c>
      <c r="D51" s="65">
        <v>300</v>
      </c>
      <c r="E51" s="97"/>
      <c r="F51" s="79"/>
      <c r="G51" s="83">
        <f t="shared" si="0"/>
        <v>0</v>
      </c>
      <c r="H51" s="83">
        <f t="shared" si="1"/>
        <v>0</v>
      </c>
      <c r="I51" s="101"/>
      <c r="J51" s="87">
        <f t="shared" si="2"/>
        <v>0</v>
      </c>
      <c r="K51" s="94"/>
      <c r="L51" s="79"/>
      <c r="M51" s="83">
        <f t="shared" si="3"/>
        <v>0</v>
      </c>
      <c r="N51" s="87">
        <f t="shared" si="4"/>
        <v>0</v>
      </c>
      <c r="O51" s="94"/>
      <c r="P51" s="79"/>
      <c r="Q51" s="83">
        <f t="shared" si="5"/>
        <v>0</v>
      </c>
      <c r="R51" s="87">
        <f t="shared" si="6"/>
        <v>0</v>
      </c>
    </row>
    <row r="52" spans="1:18" x14ac:dyDescent="0.25">
      <c r="A52" s="36"/>
      <c r="B52" s="60">
        <v>45</v>
      </c>
      <c r="C52" s="4" t="s">
        <v>48</v>
      </c>
      <c r="D52" s="65">
        <v>450</v>
      </c>
      <c r="E52" s="97"/>
      <c r="F52" s="79"/>
      <c r="G52" s="83">
        <f t="shared" si="0"/>
        <v>0</v>
      </c>
      <c r="H52" s="83">
        <f t="shared" si="1"/>
        <v>0</v>
      </c>
      <c r="I52" s="101"/>
      <c r="J52" s="87">
        <f t="shared" si="2"/>
        <v>0</v>
      </c>
      <c r="K52" s="94"/>
      <c r="L52" s="79"/>
      <c r="M52" s="83">
        <f t="shared" si="3"/>
        <v>0</v>
      </c>
      <c r="N52" s="87">
        <f t="shared" si="4"/>
        <v>0</v>
      </c>
      <c r="O52" s="94"/>
      <c r="P52" s="79"/>
      <c r="Q52" s="83">
        <f t="shared" si="5"/>
        <v>0</v>
      </c>
      <c r="R52" s="87">
        <f t="shared" si="6"/>
        <v>0</v>
      </c>
    </row>
    <row r="53" spans="1:18" ht="15.75" thickBot="1" x14ac:dyDescent="0.3">
      <c r="A53" s="37"/>
      <c r="B53" s="68">
        <v>46</v>
      </c>
      <c r="C53" s="20" t="s">
        <v>49</v>
      </c>
      <c r="D53" s="69">
        <v>50</v>
      </c>
      <c r="E53" s="97"/>
      <c r="F53" s="79"/>
      <c r="G53" s="83">
        <f t="shared" si="0"/>
        <v>0</v>
      </c>
      <c r="H53" s="83">
        <f t="shared" si="1"/>
        <v>0</v>
      </c>
      <c r="I53" s="101"/>
      <c r="J53" s="87">
        <f t="shared" si="2"/>
        <v>0</v>
      </c>
      <c r="K53" s="94"/>
      <c r="L53" s="79"/>
      <c r="M53" s="83">
        <f t="shared" si="3"/>
        <v>0</v>
      </c>
      <c r="N53" s="87">
        <f t="shared" si="4"/>
        <v>0</v>
      </c>
      <c r="O53" s="94"/>
      <c r="P53" s="79"/>
      <c r="Q53" s="83">
        <f t="shared" si="5"/>
        <v>0</v>
      </c>
      <c r="R53" s="87">
        <f t="shared" si="6"/>
        <v>0</v>
      </c>
    </row>
    <row r="54" spans="1:18" ht="25.5" x14ac:dyDescent="0.25">
      <c r="A54" s="35" t="s">
        <v>80</v>
      </c>
      <c r="B54" s="73">
        <v>47</v>
      </c>
      <c r="C54" s="74" t="s">
        <v>50</v>
      </c>
      <c r="D54" s="75">
        <v>30</v>
      </c>
      <c r="E54" s="97"/>
      <c r="F54" s="79"/>
      <c r="G54" s="83">
        <f t="shared" si="0"/>
        <v>0</v>
      </c>
      <c r="H54" s="83">
        <f t="shared" si="1"/>
        <v>0</v>
      </c>
      <c r="I54" s="101"/>
      <c r="J54" s="87">
        <f t="shared" si="2"/>
        <v>0</v>
      </c>
      <c r="K54" s="94"/>
      <c r="L54" s="79"/>
      <c r="M54" s="83">
        <f t="shared" si="3"/>
        <v>0</v>
      </c>
      <c r="N54" s="87">
        <f t="shared" si="4"/>
        <v>0</v>
      </c>
      <c r="O54" s="94"/>
      <c r="P54" s="79"/>
      <c r="Q54" s="83">
        <f t="shared" si="5"/>
        <v>0</v>
      </c>
      <c r="R54" s="87">
        <f t="shared" si="6"/>
        <v>0</v>
      </c>
    </row>
    <row r="55" spans="1:18" ht="25.5" x14ac:dyDescent="0.25">
      <c r="A55" s="36"/>
      <c r="B55" s="17">
        <v>48</v>
      </c>
      <c r="C55" s="4" t="s">
        <v>51</v>
      </c>
      <c r="D55" s="71">
        <v>30</v>
      </c>
      <c r="E55" s="97"/>
      <c r="F55" s="79"/>
      <c r="G55" s="83">
        <f t="shared" si="0"/>
        <v>0</v>
      </c>
      <c r="H55" s="83">
        <f t="shared" si="1"/>
        <v>0</v>
      </c>
      <c r="I55" s="101"/>
      <c r="J55" s="87">
        <f t="shared" si="2"/>
        <v>0</v>
      </c>
      <c r="K55" s="94"/>
      <c r="L55" s="79"/>
      <c r="M55" s="83">
        <f t="shared" si="3"/>
        <v>0</v>
      </c>
      <c r="N55" s="87">
        <f t="shared" si="4"/>
        <v>0</v>
      </c>
      <c r="O55" s="94"/>
      <c r="P55" s="79"/>
      <c r="Q55" s="83">
        <f t="shared" si="5"/>
        <v>0</v>
      </c>
      <c r="R55" s="87">
        <f t="shared" si="6"/>
        <v>0</v>
      </c>
    </row>
    <row r="56" spans="1:18" ht="25.5" x14ac:dyDescent="0.25">
      <c r="A56" s="36"/>
      <c r="B56" s="66">
        <v>49</v>
      </c>
      <c r="C56" s="4" t="s">
        <v>52</v>
      </c>
      <c r="D56" s="72">
        <v>12</v>
      </c>
      <c r="E56" s="97"/>
      <c r="F56" s="79"/>
      <c r="G56" s="83">
        <f t="shared" si="0"/>
        <v>0</v>
      </c>
      <c r="H56" s="83">
        <f t="shared" si="1"/>
        <v>0</v>
      </c>
      <c r="I56" s="101"/>
      <c r="J56" s="87">
        <f t="shared" si="2"/>
        <v>0</v>
      </c>
      <c r="K56" s="94"/>
      <c r="L56" s="79"/>
      <c r="M56" s="83">
        <f t="shared" si="3"/>
        <v>0</v>
      </c>
      <c r="N56" s="87">
        <f t="shared" si="4"/>
        <v>0</v>
      </c>
      <c r="O56" s="94"/>
      <c r="P56" s="79"/>
      <c r="Q56" s="83">
        <f t="shared" si="5"/>
        <v>0</v>
      </c>
      <c r="R56" s="87">
        <f t="shared" si="6"/>
        <v>0</v>
      </c>
    </row>
    <row r="57" spans="1:18" ht="38.25" x14ac:dyDescent="0.25">
      <c r="A57" s="36"/>
      <c r="B57" s="17">
        <v>50</v>
      </c>
      <c r="C57" s="4" t="s">
        <v>53</v>
      </c>
      <c r="D57" s="72">
        <v>15</v>
      </c>
      <c r="E57" s="97"/>
      <c r="F57" s="79"/>
      <c r="G57" s="83">
        <f t="shared" si="0"/>
        <v>0</v>
      </c>
      <c r="H57" s="83">
        <f t="shared" si="1"/>
        <v>0</v>
      </c>
      <c r="I57" s="101"/>
      <c r="J57" s="87">
        <f t="shared" si="2"/>
        <v>0</v>
      </c>
      <c r="K57" s="94"/>
      <c r="L57" s="79"/>
      <c r="M57" s="83">
        <f t="shared" si="3"/>
        <v>0</v>
      </c>
      <c r="N57" s="87">
        <f t="shared" si="4"/>
        <v>0</v>
      </c>
      <c r="O57" s="94"/>
      <c r="P57" s="79"/>
      <c r="Q57" s="83">
        <f t="shared" si="5"/>
        <v>0</v>
      </c>
      <c r="R57" s="87">
        <f t="shared" si="6"/>
        <v>0</v>
      </c>
    </row>
    <row r="58" spans="1:18" ht="25.5" x14ac:dyDescent="0.25">
      <c r="A58" s="36"/>
      <c r="B58" s="66">
        <v>51</v>
      </c>
      <c r="C58" s="4" t="s">
        <v>54</v>
      </c>
      <c r="D58" s="72">
        <v>2</v>
      </c>
      <c r="E58" s="97"/>
      <c r="F58" s="79"/>
      <c r="G58" s="83">
        <f t="shared" si="0"/>
        <v>0</v>
      </c>
      <c r="H58" s="83">
        <f t="shared" si="1"/>
        <v>0</v>
      </c>
      <c r="I58" s="101"/>
      <c r="J58" s="87">
        <f t="shared" si="2"/>
        <v>0</v>
      </c>
      <c r="K58" s="94"/>
      <c r="L58" s="79"/>
      <c r="M58" s="83">
        <f t="shared" si="3"/>
        <v>0</v>
      </c>
      <c r="N58" s="87">
        <f t="shared" si="4"/>
        <v>0</v>
      </c>
      <c r="O58" s="94"/>
      <c r="P58" s="79"/>
      <c r="Q58" s="83">
        <f t="shared" si="5"/>
        <v>0</v>
      </c>
      <c r="R58" s="87">
        <f t="shared" si="6"/>
        <v>0</v>
      </c>
    </row>
    <row r="59" spans="1:18" x14ac:dyDescent="0.25">
      <c r="A59" s="36"/>
      <c r="B59" s="17">
        <v>52</v>
      </c>
      <c r="C59" s="4" t="s">
        <v>55</v>
      </c>
      <c r="D59" s="71">
        <v>12</v>
      </c>
      <c r="E59" s="98"/>
      <c r="F59" s="79"/>
      <c r="G59" s="83">
        <f t="shared" si="0"/>
        <v>0</v>
      </c>
      <c r="H59" s="83">
        <f t="shared" si="1"/>
        <v>0</v>
      </c>
      <c r="I59" s="101"/>
      <c r="J59" s="87">
        <f t="shared" si="2"/>
        <v>0</v>
      </c>
      <c r="K59" s="94"/>
      <c r="L59" s="79"/>
      <c r="M59" s="83">
        <f t="shared" si="3"/>
        <v>0</v>
      </c>
      <c r="N59" s="87">
        <f t="shared" si="4"/>
        <v>0</v>
      </c>
      <c r="O59" s="94"/>
      <c r="P59" s="79"/>
      <c r="Q59" s="83">
        <f t="shared" si="5"/>
        <v>0</v>
      </c>
      <c r="R59" s="87">
        <f t="shared" si="6"/>
        <v>0</v>
      </c>
    </row>
    <row r="60" spans="1:18" x14ac:dyDescent="0.25">
      <c r="A60" s="36"/>
      <c r="B60" s="66">
        <v>53</v>
      </c>
      <c r="C60" s="4" t="s">
        <v>56</v>
      </c>
      <c r="D60" s="72">
        <v>24</v>
      </c>
      <c r="E60" s="97"/>
      <c r="F60" s="79"/>
      <c r="G60" s="83">
        <f t="shared" si="0"/>
        <v>0</v>
      </c>
      <c r="H60" s="83">
        <f t="shared" si="1"/>
        <v>0</v>
      </c>
      <c r="I60" s="101"/>
      <c r="J60" s="87">
        <f t="shared" si="2"/>
        <v>0</v>
      </c>
      <c r="K60" s="94"/>
      <c r="L60" s="79"/>
      <c r="M60" s="83">
        <f t="shared" si="3"/>
        <v>0</v>
      </c>
      <c r="N60" s="87">
        <f t="shared" si="4"/>
        <v>0</v>
      </c>
      <c r="O60" s="94"/>
      <c r="P60" s="79"/>
      <c r="Q60" s="83">
        <f t="shared" si="5"/>
        <v>0</v>
      </c>
      <c r="R60" s="87">
        <f t="shared" si="6"/>
        <v>0</v>
      </c>
    </row>
    <row r="61" spans="1:18" ht="38.25" x14ac:dyDescent="0.25">
      <c r="A61" s="36"/>
      <c r="B61" s="17">
        <v>54</v>
      </c>
      <c r="C61" s="4" t="s">
        <v>57</v>
      </c>
      <c r="D61" s="71">
        <v>12</v>
      </c>
      <c r="E61" s="97"/>
      <c r="F61" s="79"/>
      <c r="G61" s="83">
        <f t="shared" si="0"/>
        <v>0</v>
      </c>
      <c r="H61" s="83">
        <f t="shared" si="1"/>
        <v>0</v>
      </c>
      <c r="I61" s="101"/>
      <c r="J61" s="87">
        <f t="shared" si="2"/>
        <v>0</v>
      </c>
      <c r="K61" s="94"/>
      <c r="L61" s="79"/>
      <c r="M61" s="83">
        <f t="shared" si="3"/>
        <v>0</v>
      </c>
      <c r="N61" s="87">
        <f t="shared" si="4"/>
        <v>0</v>
      </c>
      <c r="O61" s="94"/>
      <c r="P61" s="79"/>
      <c r="Q61" s="83">
        <f t="shared" si="5"/>
        <v>0</v>
      </c>
      <c r="R61" s="87">
        <f t="shared" si="6"/>
        <v>0</v>
      </c>
    </row>
    <row r="62" spans="1:18" ht="25.5" x14ac:dyDescent="0.25">
      <c r="A62" s="36"/>
      <c r="B62" s="66">
        <v>55</v>
      </c>
      <c r="C62" s="4" t="s">
        <v>58</v>
      </c>
      <c r="D62" s="71">
        <v>35</v>
      </c>
      <c r="E62" s="97"/>
      <c r="F62" s="79"/>
      <c r="G62" s="83">
        <f t="shared" si="0"/>
        <v>0</v>
      </c>
      <c r="H62" s="83">
        <f t="shared" si="1"/>
        <v>0</v>
      </c>
      <c r="I62" s="101"/>
      <c r="J62" s="87">
        <f t="shared" si="2"/>
        <v>0</v>
      </c>
      <c r="K62" s="94"/>
      <c r="L62" s="79"/>
      <c r="M62" s="83">
        <f t="shared" si="3"/>
        <v>0</v>
      </c>
      <c r="N62" s="87">
        <f t="shared" si="4"/>
        <v>0</v>
      </c>
      <c r="O62" s="94"/>
      <c r="P62" s="79"/>
      <c r="Q62" s="83">
        <f t="shared" si="5"/>
        <v>0</v>
      </c>
      <c r="R62" s="87">
        <f t="shared" si="6"/>
        <v>0</v>
      </c>
    </row>
    <row r="63" spans="1:18" ht="38.25" x14ac:dyDescent="0.25">
      <c r="A63" s="36"/>
      <c r="B63" s="17">
        <v>56</v>
      </c>
      <c r="C63" s="4" t="s">
        <v>59</v>
      </c>
      <c r="D63" s="71">
        <v>20</v>
      </c>
      <c r="E63" s="97"/>
      <c r="F63" s="79"/>
      <c r="G63" s="83">
        <f t="shared" si="0"/>
        <v>0</v>
      </c>
      <c r="H63" s="83">
        <f t="shared" si="1"/>
        <v>0</v>
      </c>
      <c r="I63" s="101"/>
      <c r="J63" s="87">
        <f t="shared" si="2"/>
        <v>0</v>
      </c>
      <c r="K63" s="94"/>
      <c r="L63" s="79"/>
      <c r="M63" s="83">
        <f t="shared" si="3"/>
        <v>0</v>
      </c>
      <c r="N63" s="87">
        <f t="shared" si="4"/>
        <v>0</v>
      </c>
      <c r="O63" s="94"/>
      <c r="P63" s="79"/>
      <c r="Q63" s="83">
        <f t="shared" si="5"/>
        <v>0</v>
      </c>
      <c r="R63" s="87">
        <f t="shared" si="6"/>
        <v>0</v>
      </c>
    </row>
    <row r="64" spans="1:18" ht="26.25" thickBot="1" x14ac:dyDescent="0.3">
      <c r="A64" s="37"/>
      <c r="B64" s="76">
        <v>57</v>
      </c>
      <c r="C64" s="20" t="s">
        <v>60</v>
      </c>
      <c r="D64" s="77">
        <v>10</v>
      </c>
      <c r="E64" s="97"/>
      <c r="F64" s="79"/>
      <c r="G64" s="83">
        <f t="shared" si="0"/>
        <v>0</v>
      </c>
      <c r="H64" s="83">
        <f t="shared" si="1"/>
        <v>0</v>
      </c>
      <c r="I64" s="101"/>
      <c r="J64" s="87">
        <f t="shared" si="2"/>
        <v>0</v>
      </c>
      <c r="K64" s="94"/>
      <c r="L64" s="79"/>
      <c r="M64" s="83">
        <f t="shared" si="3"/>
        <v>0</v>
      </c>
      <c r="N64" s="87">
        <f t="shared" si="4"/>
        <v>0</v>
      </c>
      <c r="O64" s="94"/>
      <c r="P64" s="79"/>
      <c r="Q64" s="83">
        <f t="shared" si="5"/>
        <v>0</v>
      </c>
      <c r="R64" s="87">
        <f t="shared" si="6"/>
        <v>0</v>
      </c>
    </row>
    <row r="65" spans="1:18" ht="25.5" x14ac:dyDescent="0.25">
      <c r="A65" s="33" t="s">
        <v>85</v>
      </c>
      <c r="B65" s="66">
        <v>58</v>
      </c>
      <c r="C65" s="67" t="s">
        <v>87</v>
      </c>
      <c r="D65" s="70">
        <v>3</v>
      </c>
      <c r="E65" s="97"/>
      <c r="F65" s="79"/>
      <c r="G65" s="83">
        <f t="shared" si="0"/>
        <v>0</v>
      </c>
      <c r="H65" s="83">
        <f t="shared" si="1"/>
        <v>0</v>
      </c>
      <c r="I65" s="101"/>
      <c r="J65" s="87">
        <f t="shared" si="2"/>
        <v>0</v>
      </c>
      <c r="K65" s="94"/>
      <c r="L65" s="79"/>
      <c r="M65" s="83">
        <f t="shared" si="3"/>
        <v>0</v>
      </c>
      <c r="N65" s="87">
        <f t="shared" si="4"/>
        <v>0</v>
      </c>
      <c r="O65" s="94"/>
      <c r="P65" s="79"/>
      <c r="Q65" s="83">
        <f t="shared" si="5"/>
        <v>0</v>
      </c>
      <c r="R65" s="87">
        <f t="shared" si="6"/>
        <v>0</v>
      </c>
    </row>
    <row r="66" spans="1:18" x14ac:dyDescent="0.25">
      <c r="A66" s="33"/>
      <c r="B66" s="17">
        <v>59</v>
      </c>
      <c r="C66" s="4" t="s">
        <v>61</v>
      </c>
      <c r="D66" s="71">
        <v>8</v>
      </c>
      <c r="E66" s="97"/>
      <c r="F66" s="79"/>
      <c r="G66" s="83">
        <f t="shared" si="0"/>
        <v>0</v>
      </c>
      <c r="H66" s="83">
        <f t="shared" si="1"/>
        <v>0</v>
      </c>
      <c r="I66" s="101"/>
      <c r="J66" s="87">
        <f t="shared" si="2"/>
        <v>0</v>
      </c>
      <c r="K66" s="94"/>
      <c r="L66" s="79"/>
      <c r="M66" s="83">
        <f t="shared" si="3"/>
        <v>0</v>
      </c>
      <c r="N66" s="87">
        <f t="shared" si="4"/>
        <v>0</v>
      </c>
      <c r="O66" s="94"/>
      <c r="P66" s="79"/>
      <c r="Q66" s="83">
        <f t="shared" si="5"/>
        <v>0</v>
      </c>
      <c r="R66" s="87">
        <f t="shared" si="6"/>
        <v>0</v>
      </c>
    </row>
    <row r="67" spans="1:18" ht="26.25" thickBot="1" x14ac:dyDescent="0.3">
      <c r="A67" s="34"/>
      <c r="B67" s="19">
        <v>60</v>
      </c>
      <c r="C67" s="20" t="s">
        <v>66</v>
      </c>
      <c r="D67" s="77">
        <v>20</v>
      </c>
      <c r="E67" s="99"/>
      <c r="F67" s="81"/>
      <c r="G67" s="85">
        <f t="shared" si="0"/>
        <v>0</v>
      </c>
      <c r="H67" s="85">
        <f t="shared" si="1"/>
        <v>0</v>
      </c>
      <c r="I67" s="103"/>
      <c r="J67" s="89">
        <f t="shared" si="2"/>
        <v>0</v>
      </c>
      <c r="K67" s="96"/>
      <c r="L67" s="81"/>
      <c r="M67" s="85">
        <f t="shared" si="3"/>
        <v>0</v>
      </c>
      <c r="N67" s="89">
        <f t="shared" si="4"/>
        <v>0</v>
      </c>
      <c r="O67" s="96"/>
      <c r="P67" s="81"/>
      <c r="Q67" s="85">
        <f>O67*(1-P67)</f>
        <v>0</v>
      </c>
      <c r="R67" s="89">
        <f t="shared" si="6"/>
        <v>0</v>
      </c>
    </row>
    <row r="68" spans="1:18" x14ac:dyDescent="0.25">
      <c r="B68" s="13"/>
      <c r="C68" s="12"/>
      <c r="D68" s="13"/>
    </row>
    <row r="69" spans="1:18" x14ac:dyDescent="0.25">
      <c r="B69" s="13"/>
      <c r="C69" s="12"/>
      <c r="D69" s="13"/>
    </row>
  </sheetData>
  <mergeCells count="14">
    <mergeCell ref="B35:D35"/>
    <mergeCell ref="B33:D33"/>
    <mergeCell ref="B1:R1"/>
    <mergeCell ref="O2:R2"/>
    <mergeCell ref="E2:J2"/>
    <mergeCell ref="K2:N2"/>
    <mergeCell ref="B28:D28"/>
    <mergeCell ref="B24:D24"/>
    <mergeCell ref="B3:D3"/>
    <mergeCell ref="A4:A37"/>
    <mergeCell ref="A38:A44"/>
    <mergeCell ref="A45:A53"/>
    <mergeCell ref="A54:A64"/>
    <mergeCell ref="A65:A67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45" fitToHeight="6" orientation="landscape" r:id="rId1"/>
  <headerFooter>
    <oddFooter>&amp;R&amp;P/&amp;N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>CHUM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Elodie MARTINY</dc:creator>
  <cp:lastModifiedBy>Elodie LUDOSKY</cp:lastModifiedBy>
  <cp:lastPrinted>2023-04-21T16:59:36Z</cp:lastPrinted>
  <dcterms:created xsi:type="dcterms:W3CDTF">2023-04-18T13:18:04Z</dcterms:created>
  <dcterms:modified xsi:type="dcterms:W3CDTF">2025-04-14T14:13:55Z</dcterms:modified>
</cp:coreProperties>
</file>